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E245" i="2"/>
  <c r="F245"/>
  <c r="G245"/>
  <c r="H245"/>
  <c r="I245"/>
  <c r="J245"/>
  <c r="K245"/>
  <c r="L245"/>
  <c r="D245"/>
  <c r="E59" i="1"/>
  <c r="F59"/>
  <c r="G59"/>
  <c r="H59"/>
  <c r="I59"/>
  <c r="J59"/>
  <c r="K59"/>
  <c r="L59"/>
  <c r="D59"/>
  <c r="E60" i="2"/>
  <c r="F60"/>
  <c r="G60"/>
  <c r="H60"/>
  <c r="I60"/>
  <c r="J60"/>
  <c r="K60"/>
  <c r="L60"/>
  <c r="D60"/>
  <c r="E54" i="1"/>
  <c r="F54"/>
  <c r="G54"/>
  <c r="H54"/>
  <c r="I54"/>
  <c r="J54"/>
  <c r="K54"/>
  <c r="L54"/>
  <c r="E259" i="2" l="1"/>
  <c r="F259"/>
  <c r="G259"/>
  <c r="H259"/>
  <c r="I259"/>
  <c r="J259"/>
  <c r="K259"/>
  <c r="L259"/>
  <c r="D259"/>
  <c r="E259" i="1"/>
  <c r="F259"/>
  <c r="G259"/>
  <c r="H259"/>
  <c r="I259"/>
  <c r="J259"/>
  <c r="K259"/>
  <c r="L259"/>
  <c r="D259"/>
  <c r="E228" i="2"/>
  <c r="F228"/>
  <c r="G228"/>
  <c r="H228"/>
  <c r="I228"/>
  <c r="J228"/>
  <c r="K228"/>
  <c r="L228"/>
  <c r="D228"/>
  <c r="E227" i="1"/>
  <c r="F227"/>
  <c r="G227"/>
  <c r="H227"/>
  <c r="I227"/>
  <c r="J227"/>
  <c r="K227"/>
  <c r="L227"/>
  <c r="D227"/>
  <c r="L215" i="2" l="1"/>
  <c r="E215"/>
  <c r="F215"/>
  <c r="G215"/>
  <c r="H215"/>
  <c r="I215"/>
  <c r="J215"/>
  <c r="K215"/>
  <c r="D215"/>
  <c r="E184"/>
  <c r="F184"/>
  <c r="G184"/>
  <c r="H184"/>
  <c r="I184"/>
  <c r="J184"/>
  <c r="K184"/>
  <c r="L184"/>
  <c r="D184"/>
  <c r="E184" i="1"/>
  <c r="F184"/>
  <c r="G184"/>
  <c r="H184"/>
  <c r="I184"/>
  <c r="J184"/>
  <c r="K184"/>
  <c r="L184"/>
  <c r="D184"/>
  <c r="E121" i="2" l="1"/>
  <c r="F121"/>
  <c r="G121"/>
  <c r="H121"/>
  <c r="I121"/>
  <c r="J121"/>
  <c r="K121"/>
  <c r="L121"/>
  <c r="D121"/>
  <c r="E116"/>
  <c r="F116"/>
  <c r="G116"/>
  <c r="H116"/>
  <c r="I116"/>
  <c r="J116"/>
  <c r="K116"/>
  <c r="L116"/>
  <c r="D116"/>
  <c r="E117" i="1"/>
  <c r="F117"/>
  <c r="G117"/>
  <c r="H117"/>
  <c r="I117"/>
  <c r="J117"/>
  <c r="K117"/>
  <c r="L117"/>
  <c r="D117"/>
  <c r="E103" i="2"/>
  <c r="F103"/>
  <c r="G103"/>
  <c r="D103"/>
  <c r="H103"/>
  <c r="I103"/>
  <c r="J103"/>
  <c r="K103"/>
  <c r="L103"/>
  <c r="H89"/>
  <c r="I89"/>
  <c r="J89"/>
  <c r="K89"/>
  <c r="L89"/>
  <c r="D89"/>
  <c r="E89"/>
  <c r="F89"/>
  <c r="G89"/>
  <c r="E43"/>
  <c r="F43"/>
  <c r="D43"/>
  <c r="H43"/>
  <c r="I43"/>
  <c r="J43"/>
  <c r="K43"/>
  <c r="L43"/>
  <c r="G43"/>
  <c r="E42" i="1"/>
  <c r="F42"/>
  <c r="G42"/>
  <c r="D42"/>
  <c r="H42"/>
  <c r="I42"/>
  <c r="J42"/>
  <c r="K42"/>
  <c r="L42"/>
  <c r="E27" i="2"/>
  <c r="F27"/>
  <c r="D27"/>
  <c r="H27"/>
  <c r="I27"/>
  <c r="J27"/>
  <c r="K27"/>
  <c r="L27"/>
  <c r="G27"/>
  <c r="L306"/>
  <c r="K306"/>
  <c r="J306"/>
  <c r="I306"/>
  <c r="H306"/>
  <c r="G306"/>
  <c r="F306"/>
  <c r="E306"/>
  <c r="D306"/>
  <c r="L302"/>
  <c r="K302"/>
  <c r="J302"/>
  <c r="I302"/>
  <c r="H302"/>
  <c r="G302"/>
  <c r="F302"/>
  <c r="E302"/>
  <c r="D302"/>
  <c r="L293"/>
  <c r="K293"/>
  <c r="J293"/>
  <c r="I293"/>
  <c r="H293"/>
  <c r="G293"/>
  <c r="F293"/>
  <c r="E293"/>
  <c r="D293"/>
  <c r="L290"/>
  <c r="K290"/>
  <c r="J290"/>
  <c r="I290"/>
  <c r="H290"/>
  <c r="G290"/>
  <c r="F290"/>
  <c r="E290"/>
  <c r="D290"/>
  <c r="L275"/>
  <c r="K275"/>
  <c r="J275"/>
  <c r="I275"/>
  <c r="H275"/>
  <c r="G275"/>
  <c r="F275"/>
  <c r="E275"/>
  <c r="D275"/>
  <c r="L271"/>
  <c r="K271"/>
  <c r="J271"/>
  <c r="I271"/>
  <c r="H271"/>
  <c r="G271"/>
  <c r="F271"/>
  <c r="E271"/>
  <c r="D271"/>
  <c r="L262"/>
  <c r="K262"/>
  <c r="J262"/>
  <c r="I262"/>
  <c r="H262"/>
  <c r="G262"/>
  <c r="F262"/>
  <c r="E262"/>
  <c r="D262"/>
  <c r="L240"/>
  <c r="K240"/>
  <c r="J240"/>
  <c r="I240"/>
  <c r="H240"/>
  <c r="G240"/>
  <c r="F240"/>
  <c r="E240"/>
  <c r="D240"/>
  <c r="L231"/>
  <c r="K231"/>
  <c r="J231"/>
  <c r="I231"/>
  <c r="H231"/>
  <c r="G231"/>
  <c r="F231"/>
  <c r="E231"/>
  <c r="D231"/>
  <c r="L210"/>
  <c r="K210"/>
  <c r="J210"/>
  <c r="I210"/>
  <c r="H210"/>
  <c r="G210"/>
  <c r="F210"/>
  <c r="E210"/>
  <c r="D210"/>
  <c r="L201"/>
  <c r="K201"/>
  <c r="J201"/>
  <c r="I201"/>
  <c r="H201"/>
  <c r="G201"/>
  <c r="F201"/>
  <c r="E201"/>
  <c r="D201"/>
  <c r="L198"/>
  <c r="K198"/>
  <c r="J198"/>
  <c r="J216" s="1"/>
  <c r="I198"/>
  <c r="H198"/>
  <c r="G198"/>
  <c r="F198"/>
  <c r="E198"/>
  <c r="D198"/>
  <c r="L179"/>
  <c r="K179"/>
  <c r="J179"/>
  <c r="I179"/>
  <c r="H179"/>
  <c r="G179"/>
  <c r="F179"/>
  <c r="E179"/>
  <c r="D179"/>
  <c r="L170"/>
  <c r="K170"/>
  <c r="J170"/>
  <c r="I170"/>
  <c r="H170"/>
  <c r="G170"/>
  <c r="F170"/>
  <c r="E170"/>
  <c r="D170"/>
  <c r="L167"/>
  <c r="K167"/>
  <c r="J167"/>
  <c r="I167"/>
  <c r="H167"/>
  <c r="G167"/>
  <c r="F167"/>
  <c r="E167"/>
  <c r="D167"/>
  <c r="L153"/>
  <c r="K153"/>
  <c r="J153"/>
  <c r="I153"/>
  <c r="H153"/>
  <c r="G153"/>
  <c r="F153"/>
  <c r="E153"/>
  <c r="D153"/>
  <c r="L149"/>
  <c r="K149"/>
  <c r="J149"/>
  <c r="I149"/>
  <c r="H149"/>
  <c r="G149"/>
  <c r="F149"/>
  <c r="E149"/>
  <c r="D149"/>
  <c r="L140"/>
  <c r="K140"/>
  <c r="J140"/>
  <c r="I140"/>
  <c r="H140"/>
  <c r="G140"/>
  <c r="F140"/>
  <c r="E140"/>
  <c r="D140"/>
  <c r="L137"/>
  <c r="K137"/>
  <c r="J137"/>
  <c r="I137"/>
  <c r="H137"/>
  <c r="G137"/>
  <c r="F137"/>
  <c r="E137"/>
  <c r="D137"/>
  <c r="L106"/>
  <c r="K106"/>
  <c r="J106"/>
  <c r="I106"/>
  <c r="H106"/>
  <c r="G106"/>
  <c r="F106"/>
  <c r="E106"/>
  <c r="D106"/>
  <c r="L84"/>
  <c r="K84"/>
  <c r="J84"/>
  <c r="I84"/>
  <c r="H84"/>
  <c r="G84"/>
  <c r="F84"/>
  <c r="E84"/>
  <c r="D84"/>
  <c r="L75"/>
  <c r="K75"/>
  <c r="J75"/>
  <c r="I75"/>
  <c r="H75"/>
  <c r="G75"/>
  <c r="F75"/>
  <c r="E75"/>
  <c r="D75"/>
  <c r="L72"/>
  <c r="K72"/>
  <c r="J72"/>
  <c r="I72"/>
  <c r="H72"/>
  <c r="G72"/>
  <c r="F72"/>
  <c r="E72"/>
  <c r="D72"/>
  <c r="L55"/>
  <c r="K55"/>
  <c r="J55"/>
  <c r="I55"/>
  <c r="H55"/>
  <c r="G55"/>
  <c r="F55"/>
  <c r="E55"/>
  <c r="D55"/>
  <c r="L46"/>
  <c r="K46"/>
  <c r="J46"/>
  <c r="I46"/>
  <c r="H46"/>
  <c r="G46"/>
  <c r="F46"/>
  <c r="E46"/>
  <c r="D46"/>
  <c r="L61"/>
  <c r="L22"/>
  <c r="K22"/>
  <c r="J22"/>
  <c r="I22"/>
  <c r="H22"/>
  <c r="G22"/>
  <c r="F22"/>
  <c r="E22"/>
  <c r="D22"/>
  <c r="L14"/>
  <c r="K14"/>
  <c r="J14"/>
  <c r="I14"/>
  <c r="H14"/>
  <c r="G14"/>
  <c r="F14"/>
  <c r="E14"/>
  <c r="D14"/>
  <c r="L11"/>
  <c r="K11"/>
  <c r="K28" s="1"/>
  <c r="J11"/>
  <c r="I11"/>
  <c r="I28" s="1"/>
  <c r="H11"/>
  <c r="G11"/>
  <c r="F11"/>
  <c r="E11"/>
  <c r="D11"/>
  <c r="L306" i="1"/>
  <c r="K306"/>
  <c r="J306"/>
  <c r="I306"/>
  <c r="H306"/>
  <c r="G306"/>
  <c r="F306"/>
  <c r="E306"/>
  <c r="D306"/>
  <c r="L302"/>
  <c r="K302"/>
  <c r="J302"/>
  <c r="I302"/>
  <c r="H302"/>
  <c r="G302"/>
  <c r="F302"/>
  <c r="E302"/>
  <c r="D302"/>
  <c r="L293"/>
  <c r="K293"/>
  <c r="J293"/>
  <c r="I293"/>
  <c r="H293"/>
  <c r="G293"/>
  <c r="F293"/>
  <c r="E293"/>
  <c r="D293"/>
  <c r="L290"/>
  <c r="K290"/>
  <c r="J290"/>
  <c r="I290"/>
  <c r="I307" s="1"/>
  <c r="H290"/>
  <c r="G290"/>
  <c r="F290"/>
  <c r="E290"/>
  <c r="E307" s="1"/>
  <c r="D290"/>
  <c r="L275"/>
  <c r="K275"/>
  <c r="J275"/>
  <c r="I275"/>
  <c r="H275"/>
  <c r="G275"/>
  <c r="F275"/>
  <c r="E275"/>
  <c r="D275"/>
  <c r="L271"/>
  <c r="K271"/>
  <c r="J271"/>
  <c r="I271"/>
  <c r="H271"/>
  <c r="G271"/>
  <c r="F271"/>
  <c r="E271"/>
  <c r="D271"/>
  <c r="L262"/>
  <c r="K262"/>
  <c r="J262"/>
  <c r="I262"/>
  <c r="H262"/>
  <c r="G262"/>
  <c r="F262"/>
  <c r="E262"/>
  <c r="D262"/>
  <c r="L243"/>
  <c r="K243"/>
  <c r="J243"/>
  <c r="I243"/>
  <c r="H243"/>
  <c r="G243"/>
  <c r="F243"/>
  <c r="E243"/>
  <c r="D243"/>
  <c r="L239"/>
  <c r="K239"/>
  <c r="J239"/>
  <c r="I239"/>
  <c r="H239"/>
  <c r="G239"/>
  <c r="F239"/>
  <c r="E239"/>
  <c r="D239"/>
  <c r="L230"/>
  <c r="K230"/>
  <c r="J230"/>
  <c r="I230"/>
  <c r="H230"/>
  <c r="G230"/>
  <c r="F230"/>
  <c r="E230"/>
  <c r="E244" s="1"/>
  <c r="D230"/>
  <c r="I244"/>
  <c r="L214"/>
  <c r="K214"/>
  <c r="J214"/>
  <c r="I214"/>
  <c r="H214"/>
  <c r="G214"/>
  <c r="F214"/>
  <c r="E214"/>
  <c r="D214"/>
  <c r="L210"/>
  <c r="K210"/>
  <c r="J210"/>
  <c r="I210"/>
  <c r="H210"/>
  <c r="G210"/>
  <c r="F210"/>
  <c r="E210"/>
  <c r="D210"/>
  <c r="L201"/>
  <c r="K201"/>
  <c r="J201"/>
  <c r="I201"/>
  <c r="H201"/>
  <c r="G201"/>
  <c r="F201"/>
  <c r="E201"/>
  <c r="D201"/>
  <c r="L198"/>
  <c r="K198"/>
  <c r="J198"/>
  <c r="I198"/>
  <c r="I215" s="1"/>
  <c r="H198"/>
  <c r="G198"/>
  <c r="F198"/>
  <c r="E198"/>
  <c r="E215" s="1"/>
  <c r="D198"/>
  <c r="L179"/>
  <c r="K179"/>
  <c r="J179"/>
  <c r="I179"/>
  <c r="H179"/>
  <c r="G179"/>
  <c r="F179"/>
  <c r="E179"/>
  <c r="D179"/>
  <c r="L170"/>
  <c r="K170"/>
  <c r="J170"/>
  <c r="I170"/>
  <c r="H170"/>
  <c r="G170"/>
  <c r="F170"/>
  <c r="E170"/>
  <c r="D170"/>
  <c r="L167"/>
  <c r="L185" s="1"/>
  <c r="K167"/>
  <c r="J167"/>
  <c r="I167"/>
  <c r="H167"/>
  <c r="H185" s="1"/>
  <c r="G167"/>
  <c r="F167"/>
  <c r="E167"/>
  <c r="D167"/>
  <c r="E137"/>
  <c r="F137"/>
  <c r="G137"/>
  <c r="H137"/>
  <c r="I137"/>
  <c r="J137"/>
  <c r="K137"/>
  <c r="L137"/>
  <c r="D137"/>
  <c r="L153"/>
  <c r="K153"/>
  <c r="J153"/>
  <c r="I153"/>
  <c r="H153"/>
  <c r="G153"/>
  <c r="F153"/>
  <c r="E153"/>
  <c r="D153"/>
  <c r="L149"/>
  <c r="K149"/>
  <c r="J149"/>
  <c r="I149"/>
  <c r="H149"/>
  <c r="G149"/>
  <c r="F149"/>
  <c r="E149"/>
  <c r="D149"/>
  <c r="L140"/>
  <c r="K140"/>
  <c r="J140"/>
  <c r="I140"/>
  <c r="H140"/>
  <c r="G140"/>
  <c r="F140"/>
  <c r="E140"/>
  <c r="D140"/>
  <c r="L121"/>
  <c r="K121"/>
  <c r="J121"/>
  <c r="I121"/>
  <c r="H121"/>
  <c r="G121"/>
  <c r="F121"/>
  <c r="E121"/>
  <c r="D121"/>
  <c r="L107"/>
  <c r="K107"/>
  <c r="J107"/>
  <c r="I107"/>
  <c r="H107"/>
  <c r="G107"/>
  <c r="F107"/>
  <c r="E107"/>
  <c r="D107"/>
  <c r="L104"/>
  <c r="K104"/>
  <c r="J104"/>
  <c r="I104"/>
  <c r="H104"/>
  <c r="G104"/>
  <c r="F104"/>
  <c r="E104"/>
  <c r="D104"/>
  <c r="L90"/>
  <c r="K90"/>
  <c r="J90"/>
  <c r="I90"/>
  <c r="H90"/>
  <c r="G90"/>
  <c r="F90"/>
  <c r="E90"/>
  <c r="D90"/>
  <c r="L86"/>
  <c r="K86"/>
  <c r="J86"/>
  <c r="I86"/>
  <c r="H86"/>
  <c r="G86"/>
  <c r="F86"/>
  <c r="E86"/>
  <c r="D86"/>
  <c r="L77"/>
  <c r="K77"/>
  <c r="J77"/>
  <c r="I77"/>
  <c r="H77"/>
  <c r="G77"/>
  <c r="F77"/>
  <c r="E77"/>
  <c r="D77"/>
  <c r="L74"/>
  <c r="K74"/>
  <c r="J74"/>
  <c r="I74"/>
  <c r="I91" s="1"/>
  <c r="H74"/>
  <c r="G74"/>
  <c r="F74"/>
  <c r="E74"/>
  <c r="D74"/>
  <c r="D54"/>
  <c r="L45"/>
  <c r="K45"/>
  <c r="K60" s="1"/>
  <c r="J45"/>
  <c r="I45"/>
  <c r="H45"/>
  <c r="G45"/>
  <c r="F45"/>
  <c r="E45"/>
  <c r="D45"/>
  <c r="I60"/>
  <c r="E26"/>
  <c r="F26"/>
  <c r="G26"/>
  <c r="H26"/>
  <c r="I26"/>
  <c r="J26"/>
  <c r="K26"/>
  <c r="L26"/>
  <c r="D26"/>
  <c r="E22"/>
  <c r="F22"/>
  <c r="G22"/>
  <c r="H22"/>
  <c r="I22"/>
  <c r="J22"/>
  <c r="K22"/>
  <c r="L22"/>
  <c r="D22"/>
  <c r="E14"/>
  <c r="F14"/>
  <c r="G14"/>
  <c r="H14"/>
  <c r="I14"/>
  <c r="J14"/>
  <c r="K14"/>
  <c r="L14"/>
  <c r="D14"/>
  <c r="E11"/>
  <c r="F11"/>
  <c r="G11"/>
  <c r="H11"/>
  <c r="I11"/>
  <c r="J11"/>
  <c r="K11"/>
  <c r="L11"/>
  <c r="D11"/>
  <c r="H61" i="2" l="1"/>
  <c r="J61"/>
  <c r="K185" i="1"/>
  <c r="G276"/>
  <c r="E61" i="2"/>
  <c r="I61"/>
  <c r="K61"/>
  <c r="E216"/>
  <c r="I216"/>
  <c r="F307"/>
  <c r="J307"/>
  <c r="D61"/>
  <c r="J122"/>
  <c r="I122"/>
  <c r="D122"/>
  <c r="G185" i="1"/>
  <c r="F216" i="2"/>
  <c r="F307" i="1"/>
  <c r="J307"/>
  <c r="D307"/>
  <c r="H307"/>
  <c r="L307"/>
  <c r="G307"/>
  <c r="K307"/>
  <c r="F276" i="2"/>
  <c r="E307"/>
  <c r="I307"/>
  <c r="D307"/>
  <c r="H307"/>
  <c r="G307"/>
  <c r="K307"/>
  <c r="L307"/>
  <c r="F122"/>
  <c r="E122"/>
  <c r="L276" i="1"/>
  <c r="H276"/>
  <c r="D276"/>
  <c r="I276" i="2"/>
  <c r="E276"/>
  <c r="F276" i="1"/>
  <c r="J276"/>
  <c r="E276"/>
  <c r="G276" i="2"/>
  <c r="K276"/>
  <c r="D276"/>
  <c r="H276"/>
  <c r="L276"/>
  <c r="J276"/>
  <c r="I154"/>
  <c r="H122"/>
  <c r="G122"/>
  <c r="K244" i="1"/>
  <c r="J244"/>
  <c r="G244"/>
  <c r="L246" i="2"/>
  <c r="K246"/>
  <c r="H246"/>
  <c r="G246"/>
  <c r="D246"/>
  <c r="D244" i="1"/>
  <c r="F246" i="2"/>
  <c r="E246"/>
  <c r="I246"/>
  <c r="J246"/>
  <c r="E154"/>
  <c r="D216"/>
  <c r="H216"/>
  <c r="L216"/>
  <c r="G216"/>
  <c r="K216"/>
  <c r="G215" i="1"/>
  <c r="K215"/>
  <c r="D154" i="2"/>
  <c r="H154"/>
  <c r="L154"/>
  <c r="J185"/>
  <c r="F185"/>
  <c r="D185" i="1"/>
  <c r="F185"/>
  <c r="J185"/>
  <c r="L185" i="2"/>
  <c r="H185"/>
  <c r="D185"/>
  <c r="G185"/>
  <c r="K185"/>
  <c r="E185"/>
  <c r="I185"/>
  <c r="H28"/>
  <c r="L28"/>
  <c r="E185" i="1"/>
  <c r="I185"/>
  <c r="G154" i="2"/>
  <c r="K154"/>
  <c r="F154"/>
  <c r="J154"/>
  <c r="K154" i="1"/>
  <c r="K122" i="2"/>
  <c r="L122"/>
  <c r="E122" i="1"/>
  <c r="I122"/>
  <c r="L122"/>
  <c r="K122"/>
  <c r="K91"/>
  <c r="L90" i="2"/>
  <c r="D90"/>
  <c r="H90"/>
  <c r="K90"/>
  <c r="G90"/>
  <c r="I90"/>
  <c r="E90"/>
  <c r="F90"/>
  <c r="J90"/>
  <c r="G60" i="1"/>
  <c r="G61" i="2"/>
  <c r="F61"/>
  <c r="F28"/>
  <c r="J28"/>
  <c r="F27" i="1"/>
  <c r="D28" i="2"/>
  <c r="G28"/>
  <c r="E28"/>
  <c r="I276" i="1"/>
  <c r="K276"/>
  <c r="L244"/>
  <c r="H244"/>
  <c r="F244"/>
  <c r="D215"/>
  <c r="L215"/>
  <c r="J215"/>
  <c r="H215"/>
  <c r="F215"/>
  <c r="D154"/>
  <c r="I154"/>
  <c r="G154"/>
  <c r="E154"/>
  <c r="L154"/>
  <c r="J154"/>
  <c r="H154"/>
  <c r="F154"/>
  <c r="G122"/>
  <c r="H122"/>
  <c r="J122"/>
  <c r="F122"/>
  <c r="D27"/>
  <c r="K27"/>
  <c r="I27"/>
  <c r="G27"/>
  <c r="E27"/>
  <c r="L27"/>
  <c r="J27"/>
  <c r="H27"/>
  <c r="D122"/>
  <c r="E91"/>
  <c r="L91"/>
  <c r="J91"/>
  <c r="H91"/>
  <c r="G91"/>
  <c r="F91"/>
  <c r="D91"/>
  <c r="D60"/>
  <c r="L60"/>
  <c r="J60"/>
  <c r="H60"/>
  <c r="E60"/>
  <c r="F60"/>
</calcChain>
</file>

<file path=xl/sharedStrings.xml><?xml version="1.0" encoding="utf-8"?>
<sst xmlns="http://schemas.openxmlformats.org/spreadsheetml/2006/main" count="790" uniqueCount="121">
  <si>
    <t>№ рецептуры</t>
  </si>
  <si>
    <t>Наименование блюд</t>
  </si>
  <si>
    <t>Выход, г</t>
  </si>
  <si>
    <t>Пищевые вещества</t>
  </si>
  <si>
    <t>Белки, г</t>
  </si>
  <si>
    <t>Жиры, г</t>
  </si>
  <si>
    <t>Углеводы, г</t>
  </si>
  <si>
    <t>Энер. ценность, ккал</t>
  </si>
  <si>
    <t>Минеральные вещества, мг</t>
  </si>
  <si>
    <t>Витамины, мг</t>
  </si>
  <si>
    <t>B1</t>
  </si>
  <si>
    <t>B2</t>
  </si>
  <si>
    <t>C</t>
  </si>
  <si>
    <t>Ca</t>
  </si>
  <si>
    <t>Fe</t>
  </si>
  <si>
    <t>Чай с сахаром</t>
  </si>
  <si>
    <t>Хлеб пшеничный</t>
  </si>
  <si>
    <t>Масло сливочное</t>
  </si>
  <si>
    <t>ИТОГО:</t>
  </si>
  <si>
    <t>1 день</t>
  </si>
  <si>
    <t>ЗАВТРАК</t>
  </si>
  <si>
    <t>180/6</t>
  </si>
  <si>
    <t>Свежие фрукты: яблоки</t>
  </si>
  <si>
    <t>Салат из свежих овощей</t>
  </si>
  <si>
    <t>Суп крестянский на мясном бульоне</t>
  </si>
  <si>
    <t>Компот из сухофруктов</t>
  </si>
  <si>
    <t>Хлеб ржаной</t>
  </si>
  <si>
    <t>ВСЕГО за 1 день:</t>
  </si>
  <si>
    <t>2 день</t>
  </si>
  <si>
    <t>Кисель</t>
  </si>
  <si>
    <t>Соус сметанный</t>
  </si>
  <si>
    <t>Сок натуральный фруктовый пром.</t>
  </si>
  <si>
    <t>Второй завтрак</t>
  </si>
  <si>
    <t>Обед</t>
  </si>
  <si>
    <t>Полдник</t>
  </si>
  <si>
    <t xml:space="preserve">Обед </t>
  </si>
  <si>
    <t>Суп рыбный</t>
  </si>
  <si>
    <t>Печень по строгановски</t>
  </si>
  <si>
    <t>Компот из яблок</t>
  </si>
  <si>
    <t>Печенье сдобное</t>
  </si>
  <si>
    <t>ВСЕГО за 2 день:</t>
  </si>
  <si>
    <t>3 день</t>
  </si>
  <si>
    <t>Каша молочная геркулесовая</t>
  </si>
  <si>
    <t>Чай с молоком</t>
  </si>
  <si>
    <t>Салат из свежих помидор</t>
  </si>
  <si>
    <t>Котлеты из рыбы</t>
  </si>
  <si>
    <t>Макаронные изделия отварные</t>
  </si>
  <si>
    <t>180/5</t>
  </si>
  <si>
    <t>Вафли</t>
  </si>
  <si>
    <t>ВСЕГО за 3 день:</t>
  </si>
  <si>
    <t>4 день</t>
  </si>
  <si>
    <t>Каша молочная пшенная</t>
  </si>
  <si>
    <t>Чай с лимоном</t>
  </si>
  <si>
    <t>Свежие фрукты: груши</t>
  </si>
  <si>
    <t>Голубцы ленивые с отвар.мясом</t>
  </si>
  <si>
    <t>ВСЕГО за 4 день:</t>
  </si>
  <si>
    <t>5 день</t>
  </si>
  <si>
    <t>Салат из зеленого горошка консер.</t>
  </si>
  <si>
    <t>Суп картофельный с бобовыми</t>
  </si>
  <si>
    <t>Картофельное пюре</t>
  </si>
  <si>
    <t>Крендель сахарный</t>
  </si>
  <si>
    <t>ВСЕГО за 5 день:</t>
  </si>
  <si>
    <t>6 день</t>
  </si>
  <si>
    <t>Сыр (порциями)</t>
  </si>
  <si>
    <t>Соус сметанный с томатом</t>
  </si>
  <si>
    <t>Компот из апельсинов и яблок</t>
  </si>
  <si>
    <t>ВСЕГО за 6 день:</t>
  </si>
  <si>
    <t>7 день</t>
  </si>
  <si>
    <t>Суп с рыбными консервами</t>
  </si>
  <si>
    <t>ВСЕГО за 7 день:</t>
  </si>
  <si>
    <t>8 день</t>
  </si>
  <si>
    <t>Каша молочная рисовая</t>
  </si>
  <si>
    <t>Какао на молоке</t>
  </si>
  <si>
    <t>ВСЕГО за 8 день:</t>
  </si>
  <si>
    <t>9 день</t>
  </si>
  <si>
    <t>Плов из птицы</t>
  </si>
  <si>
    <t>10 день</t>
  </si>
  <si>
    <t>ВСЕГО за 10 день:</t>
  </si>
  <si>
    <t>200/7</t>
  </si>
  <si>
    <t>мармелад</t>
  </si>
  <si>
    <t>Каша манная</t>
  </si>
  <si>
    <t>Рис отварной</t>
  </si>
  <si>
    <t>100/5</t>
  </si>
  <si>
    <t>120/5</t>
  </si>
  <si>
    <t>ацидолакт</t>
  </si>
  <si>
    <t>Свекольник на г/б со сметаной</t>
  </si>
  <si>
    <t>200/5</t>
  </si>
  <si>
    <t>Солянка из свежей капусты с мясом</t>
  </si>
  <si>
    <t>зефир</t>
  </si>
  <si>
    <t>Ши на к/б со сметаной</t>
  </si>
  <si>
    <t xml:space="preserve">Каша гречневая </t>
  </si>
  <si>
    <t>Коф. Напиток на молоке</t>
  </si>
  <si>
    <t>Печенье октябрьское</t>
  </si>
  <si>
    <t>пряники</t>
  </si>
  <si>
    <t>Запеканка творожная</t>
  </si>
  <si>
    <t>Каша гречневая с маслом и сахаром</t>
  </si>
  <si>
    <t>Какао с молоком сгущенным</t>
  </si>
  <si>
    <t>Сухари горчичные</t>
  </si>
  <si>
    <t>конфеты шоколадные</t>
  </si>
  <si>
    <t>печенье крендель с кориц.и сахар.</t>
  </si>
  <si>
    <t>тефтели рыбные</t>
  </si>
  <si>
    <t>Макароны отварные с маслом и сахаром</t>
  </si>
  <si>
    <t xml:space="preserve">Птица тушеная в соусе с овощами </t>
  </si>
  <si>
    <t>Суп картофельный с мяс.фрикад.</t>
  </si>
  <si>
    <t>Омлет натуральный</t>
  </si>
  <si>
    <t>Салат из свежих огурцов</t>
  </si>
  <si>
    <t>Рассольник на кур. бульон. со смет.</t>
  </si>
  <si>
    <t xml:space="preserve">котлета мясная паровая </t>
  </si>
  <si>
    <t xml:space="preserve">рагу овощное </t>
  </si>
  <si>
    <t>Кабачковая икра</t>
  </si>
  <si>
    <t>Суп картофельный с бобовыми на г/б</t>
  </si>
  <si>
    <t>Суп молочный с макар.изделиями</t>
  </si>
  <si>
    <t>Птица тушеная в смет.томатном соусе</t>
  </si>
  <si>
    <t>Борш со сметаной на к/б</t>
  </si>
  <si>
    <t>вареники ленивые из творога</t>
  </si>
  <si>
    <t>ВСЕГО за 9 день:</t>
  </si>
  <si>
    <t>Суп картоф. с макарон. изд,  с мясом птицы</t>
  </si>
  <si>
    <t>котлеты  рубленые из курицы</t>
  </si>
  <si>
    <t>Молоко</t>
  </si>
  <si>
    <t>пастила</t>
  </si>
  <si>
    <t>Салат из отвар.свеклы с зел.горош.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</si>
</sst>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1" fillId="0" borderId="1" xfId="0" applyFont="1" applyBorder="1"/>
    <xf numFmtId="2" fontId="1" fillId="0" borderId="1" xfId="0" applyNumberFormat="1" applyFont="1" applyBorder="1"/>
    <xf numFmtId="0" fontId="0" fillId="0" borderId="5" xfId="0" applyBorder="1" applyAlignment="1"/>
    <xf numFmtId="0" fontId="0" fillId="0" borderId="1" xfId="0" applyBorder="1" applyAlignment="1"/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64" fontId="0" fillId="0" borderId="1" xfId="0" applyNumberFormat="1" applyBorder="1"/>
    <xf numFmtId="0" fontId="3" fillId="0" borderId="5" xfId="0" applyFont="1" applyBorder="1" applyAlignment="1"/>
    <xf numFmtId="0" fontId="0" fillId="0" borderId="5" xfId="0" applyFont="1" applyBorder="1" applyAlignment="1"/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2" borderId="5" xfId="0" applyFill="1" applyBorder="1" applyAlignment="1"/>
    <xf numFmtId="0" fontId="0" fillId="2" borderId="1" xfId="0" applyFill="1" applyBorder="1" applyAlignment="1"/>
    <xf numFmtId="0" fontId="0" fillId="2" borderId="1" xfId="0" applyFill="1" applyBorder="1" applyAlignment="1">
      <alignment wrapText="1"/>
    </xf>
    <xf numFmtId="0" fontId="3" fillId="0" borderId="1" xfId="0" applyFont="1" applyBorder="1"/>
    <xf numFmtId="0" fontId="4" fillId="0" borderId="1" xfId="0" applyFont="1" applyBorder="1"/>
    <xf numFmtId="0" fontId="5" fillId="0" borderId="5" xfId="0" applyFont="1" applyBorder="1" applyAlignment="1"/>
    <xf numFmtId="2" fontId="2" fillId="2" borderId="1" xfId="0" applyNumberFormat="1" applyFont="1" applyFill="1" applyBorder="1"/>
    <xf numFmtId="0" fontId="4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2" fillId="0" borderId="1" xfId="0" applyNumberFormat="1" applyFont="1" applyFill="1" applyBorder="1"/>
    <xf numFmtId="0" fontId="0" fillId="0" borderId="5" xfId="0" applyFill="1" applyBorder="1" applyAlignment="1"/>
    <xf numFmtId="0" fontId="3" fillId="0" borderId="5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8"/>
  <sheetViews>
    <sheetView workbookViewId="0">
      <selection activeCell="N14" sqref="N14"/>
    </sheetView>
  </sheetViews>
  <sheetFormatPr defaultRowHeight="15"/>
  <cols>
    <col min="1" max="1" width="5.28515625" customWidth="1"/>
    <col min="2" max="2" width="34.42578125" customWidth="1"/>
    <col min="3" max="3" width="8" customWidth="1"/>
    <col min="6" max="6" width="11.5703125" customWidth="1"/>
    <col min="7" max="7" width="9.7109375" customWidth="1"/>
  </cols>
  <sheetData>
    <row r="2" spans="1:12" ht="25.5" customHeight="1">
      <c r="A2" s="35" t="s">
        <v>0</v>
      </c>
      <c r="B2" s="35" t="s">
        <v>1</v>
      </c>
      <c r="C2" s="37" t="s">
        <v>2</v>
      </c>
      <c r="D2" s="39" t="s">
        <v>3</v>
      </c>
      <c r="E2" s="40"/>
      <c r="F2" s="40"/>
      <c r="G2" s="41"/>
      <c r="H2" s="42" t="s">
        <v>8</v>
      </c>
      <c r="I2" s="43"/>
      <c r="J2" s="29" t="s">
        <v>9</v>
      </c>
      <c r="K2" s="30"/>
      <c r="L2" s="31"/>
    </row>
    <row r="3" spans="1:12" ht="45">
      <c r="A3" s="36"/>
      <c r="B3" s="36"/>
      <c r="C3" s="38"/>
      <c r="D3" s="2" t="s">
        <v>4</v>
      </c>
      <c r="E3" s="2" t="s">
        <v>5</v>
      </c>
      <c r="F3" s="2" t="s">
        <v>6</v>
      </c>
      <c r="G3" s="2" t="s">
        <v>7</v>
      </c>
      <c r="H3" s="2" t="s">
        <v>13</v>
      </c>
      <c r="I3" s="2" t="s">
        <v>14</v>
      </c>
      <c r="J3" s="2" t="s">
        <v>10</v>
      </c>
      <c r="K3" s="2" t="s">
        <v>11</v>
      </c>
      <c r="L3" s="2" t="s">
        <v>12</v>
      </c>
    </row>
    <row r="4" spans="1:1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</row>
    <row r="5" spans="1:12">
      <c r="A5" s="26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>
      <c r="A6" s="26" t="s">
        <v>20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8"/>
    </row>
    <row r="7" spans="1:12">
      <c r="A7" s="1"/>
      <c r="B7" s="21" t="s">
        <v>101</v>
      </c>
      <c r="C7" s="3">
        <v>100</v>
      </c>
      <c r="D7" s="4">
        <v>6.19</v>
      </c>
      <c r="E7" s="4">
        <v>6.67</v>
      </c>
      <c r="F7" s="4">
        <v>15.14</v>
      </c>
      <c r="G7" s="4">
        <v>135.33000000000001</v>
      </c>
      <c r="H7" s="4">
        <v>69.73</v>
      </c>
      <c r="I7" s="4">
        <v>0.76</v>
      </c>
      <c r="J7" s="4">
        <v>0.03</v>
      </c>
      <c r="K7" s="4">
        <v>0.05</v>
      </c>
      <c r="L7" s="4">
        <v>0.09</v>
      </c>
    </row>
    <row r="8" spans="1:12">
      <c r="A8" s="1"/>
      <c r="B8" s="1" t="s">
        <v>15</v>
      </c>
      <c r="C8" s="3" t="s">
        <v>21</v>
      </c>
      <c r="D8" s="4">
        <v>11</v>
      </c>
      <c r="E8" s="4">
        <v>2.06</v>
      </c>
      <c r="F8" s="4">
        <v>12</v>
      </c>
      <c r="G8" s="4">
        <v>44.35</v>
      </c>
      <c r="H8" s="4">
        <v>10.6</v>
      </c>
      <c r="I8" s="4">
        <v>0.44</v>
      </c>
      <c r="J8" s="4">
        <v>0</v>
      </c>
      <c r="K8" s="4">
        <v>5.0000000000000001E-3</v>
      </c>
      <c r="L8" s="4">
        <v>5</v>
      </c>
    </row>
    <row r="9" spans="1:12">
      <c r="A9" s="1"/>
      <c r="B9" s="1" t="s">
        <v>16</v>
      </c>
      <c r="C9" s="3">
        <v>50</v>
      </c>
      <c r="D9" s="4">
        <v>3.07</v>
      </c>
      <c r="E9" s="4">
        <v>1.07</v>
      </c>
      <c r="F9" s="4">
        <v>20.93</v>
      </c>
      <c r="G9" s="4">
        <v>107.2</v>
      </c>
      <c r="H9" s="4">
        <v>0</v>
      </c>
      <c r="I9" s="4">
        <v>0</v>
      </c>
      <c r="J9" s="4">
        <v>0</v>
      </c>
      <c r="K9" s="4">
        <v>0</v>
      </c>
      <c r="L9" s="4">
        <v>0</v>
      </c>
    </row>
    <row r="10" spans="1:12">
      <c r="A10" s="1"/>
      <c r="B10" s="1" t="s">
        <v>17</v>
      </c>
      <c r="C10" s="3">
        <v>5</v>
      </c>
      <c r="D10" s="4">
        <v>0.04</v>
      </c>
      <c r="E10" s="4">
        <v>3.63</v>
      </c>
      <c r="F10" s="4">
        <v>7.0000000000000007E-2</v>
      </c>
      <c r="G10" s="4">
        <v>33.049999999999997</v>
      </c>
      <c r="H10" s="4">
        <v>1.2</v>
      </c>
      <c r="I10" s="4">
        <v>0.01</v>
      </c>
      <c r="J10" s="4">
        <v>0</v>
      </c>
      <c r="K10" s="4">
        <v>0</v>
      </c>
      <c r="L10" s="4">
        <v>0</v>
      </c>
    </row>
    <row r="11" spans="1:12">
      <c r="A11" s="1"/>
      <c r="B11" s="5" t="s">
        <v>18</v>
      </c>
      <c r="C11" s="5"/>
      <c r="D11" s="6">
        <f>D7+D8+D9+D10</f>
        <v>20.3</v>
      </c>
      <c r="E11" s="6">
        <f t="shared" ref="E11:L11" si="0">E7+E8+E9+E10</f>
        <v>13.43</v>
      </c>
      <c r="F11" s="6">
        <f t="shared" si="0"/>
        <v>48.14</v>
      </c>
      <c r="G11" s="6">
        <f t="shared" si="0"/>
        <v>319.93</v>
      </c>
      <c r="H11" s="6">
        <f t="shared" si="0"/>
        <v>81.53</v>
      </c>
      <c r="I11" s="6">
        <f t="shared" si="0"/>
        <v>1.21</v>
      </c>
      <c r="J11" s="6">
        <f t="shared" si="0"/>
        <v>0.03</v>
      </c>
      <c r="K11" s="6">
        <f t="shared" si="0"/>
        <v>5.5E-2</v>
      </c>
      <c r="L11" s="6">
        <f t="shared" si="0"/>
        <v>5.09</v>
      </c>
    </row>
    <row r="12" spans="1:12">
      <c r="A12" s="1"/>
      <c r="B12" s="32" t="s">
        <v>32</v>
      </c>
      <c r="C12" s="33"/>
      <c r="D12" s="33"/>
      <c r="E12" s="33"/>
      <c r="F12" s="33"/>
      <c r="G12" s="33"/>
      <c r="H12" s="33"/>
      <c r="I12" s="33"/>
      <c r="J12" s="33"/>
      <c r="K12" s="33"/>
      <c r="L12" s="34"/>
    </row>
    <row r="13" spans="1:12">
      <c r="A13" s="1"/>
      <c r="B13" s="1" t="s">
        <v>22</v>
      </c>
      <c r="C13" s="1">
        <v>50</v>
      </c>
      <c r="D13" s="1">
        <v>0.02</v>
      </c>
      <c r="E13" s="1">
        <v>0.02</v>
      </c>
      <c r="F13" s="1">
        <v>4.9000000000000004</v>
      </c>
      <c r="G13" s="1">
        <v>23.5</v>
      </c>
      <c r="H13" s="1">
        <v>8</v>
      </c>
      <c r="I13" s="1">
        <v>1.1000000000000001</v>
      </c>
      <c r="J13" s="1">
        <v>1.4999999999999999E-2</v>
      </c>
      <c r="K13" s="1">
        <v>0.01</v>
      </c>
      <c r="L13" s="1">
        <v>5</v>
      </c>
    </row>
    <row r="14" spans="1:12">
      <c r="A14" s="1"/>
      <c r="B14" s="5" t="s">
        <v>18</v>
      </c>
      <c r="C14" s="5"/>
      <c r="D14" s="5">
        <f>D13</f>
        <v>0.02</v>
      </c>
      <c r="E14" s="5">
        <f t="shared" ref="E14:L14" si="1">E13</f>
        <v>0.02</v>
      </c>
      <c r="F14" s="5">
        <f t="shared" si="1"/>
        <v>4.9000000000000004</v>
      </c>
      <c r="G14" s="5">
        <f t="shared" si="1"/>
        <v>23.5</v>
      </c>
      <c r="H14" s="5">
        <f t="shared" si="1"/>
        <v>8</v>
      </c>
      <c r="I14" s="5">
        <f t="shared" si="1"/>
        <v>1.1000000000000001</v>
      </c>
      <c r="J14" s="5">
        <f t="shared" si="1"/>
        <v>1.4999999999999999E-2</v>
      </c>
      <c r="K14" s="5">
        <f t="shared" si="1"/>
        <v>0.01</v>
      </c>
      <c r="L14" s="5">
        <f t="shared" si="1"/>
        <v>5</v>
      </c>
    </row>
    <row r="15" spans="1: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32" t="s">
        <v>33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</row>
    <row r="17" spans="1:12">
      <c r="A17" s="1"/>
      <c r="B17" s="1" t="s">
        <v>57</v>
      </c>
      <c r="C17" s="3">
        <v>30</v>
      </c>
      <c r="D17" s="4">
        <v>0.89</v>
      </c>
      <c r="E17" s="4">
        <v>1.56</v>
      </c>
      <c r="F17" s="4">
        <v>0.74</v>
      </c>
      <c r="G17" s="4">
        <v>25.08</v>
      </c>
      <c r="H17" s="4">
        <v>6.43</v>
      </c>
      <c r="I17" s="4">
        <v>0.2</v>
      </c>
      <c r="J17" s="4">
        <v>0.03</v>
      </c>
      <c r="K17" s="4">
        <v>1.4999999999999999E-2</v>
      </c>
      <c r="L17" s="4">
        <v>3.3</v>
      </c>
    </row>
    <row r="18" spans="1:12">
      <c r="A18" s="1"/>
      <c r="B18" s="7" t="s">
        <v>24</v>
      </c>
      <c r="C18" s="7">
        <v>180</v>
      </c>
      <c r="D18" s="9">
        <v>40.1</v>
      </c>
      <c r="E18" s="7">
        <v>21.61</v>
      </c>
      <c r="F18" s="7">
        <v>32.07</v>
      </c>
      <c r="G18" s="7">
        <v>295.74</v>
      </c>
      <c r="H18" s="7">
        <v>34.380000000000003</v>
      </c>
      <c r="I18" s="7">
        <v>0.82</v>
      </c>
      <c r="J18" s="7">
        <v>0.24</v>
      </c>
      <c r="K18" s="7">
        <v>0.2</v>
      </c>
      <c r="L18" s="7">
        <v>6.37</v>
      </c>
    </row>
    <row r="19" spans="1:12">
      <c r="A19" s="1"/>
      <c r="B19" s="7" t="s">
        <v>87</v>
      </c>
      <c r="C19" s="8">
        <v>180</v>
      </c>
      <c r="D19" s="10">
        <v>13.36</v>
      </c>
      <c r="E19" s="8">
        <v>7.46</v>
      </c>
      <c r="F19" s="8">
        <v>18.79</v>
      </c>
      <c r="G19" s="8">
        <v>205.05</v>
      </c>
      <c r="H19" s="8">
        <v>56.51</v>
      </c>
      <c r="I19" s="8">
        <v>1.53</v>
      </c>
      <c r="J19" s="8">
        <v>7.0000000000000007E-2</v>
      </c>
      <c r="K19" s="8">
        <v>0.15</v>
      </c>
      <c r="L19" s="8">
        <v>18.78</v>
      </c>
    </row>
    <row r="20" spans="1:12">
      <c r="A20" s="1"/>
      <c r="B20" s="7" t="s">
        <v>25</v>
      </c>
      <c r="C20" s="7">
        <v>150</v>
      </c>
      <c r="D20" s="7">
        <v>0.33</v>
      </c>
      <c r="E20" s="7">
        <v>1.4999999999999999E-2</v>
      </c>
      <c r="F20" s="7">
        <v>20.82</v>
      </c>
      <c r="G20" s="7">
        <v>84.75</v>
      </c>
      <c r="H20" s="7">
        <v>23.86</v>
      </c>
      <c r="I20" s="7">
        <v>0.93</v>
      </c>
      <c r="J20" s="7">
        <v>0</v>
      </c>
      <c r="K20" s="7">
        <v>0</v>
      </c>
      <c r="L20" s="7">
        <v>0.3</v>
      </c>
    </row>
    <row r="21" spans="1:12">
      <c r="A21" s="1"/>
      <c r="B21" s="8" t="s">
        <v>26</v>
      </c>
      <c r="C21" s="8">
        <v>30</v>
      </c>
      <c r="D21" s="8">
        <v>1.8</v>
      </c>
      <c r="E21" s="8">
        <v>0.3</v>
      </c>
      <c r="F21" s="8">
        <v>13.3</v>
      </c>
      <c r="G21" s="8">
        <v>56.7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</row>
    <row r="22" spans="1:12">
      <c r="A22" s="1"/>
      <c r="B22" s="5" t="s">
        <v>18</v>
      </c>
      <c r="C22" s="5"/>
      <c r="D22" s="5">
        <f>D17+D18+D19+D20+D21</f>
        <v>56.48</v>
      </c>
      <c r="E22" s="5">
        <f t="shared" ref="E22:L22" si="2">E17+E18+E19+E20+E21</f>
        <v>30.945</v>
      </c>
      <c r="F22" s="5">
        <f t="shared" si="2"/>
        <v>85.72</v>
      </c>
      <c r="G22" s="5">
        <f t="shared" si="2"/>
        <v>667.32</v>
      </c>
      <c r="H22" s="5">
        <f t="shared" si="2"/>
        <v>121.17999999999999</v>
      </c>
      <c r="I22" s="5">
        <f t="shared" si="2"/>
        <v>3.48</v>
      </c>
      <c r="J22" s="5">
        <f t="shared" si="2"/>
        <v>0.34</v>
      </c>
      <c r="K22" s="5">
        <f t="shared" si="2"/>
        <v>0.36499999999999999</v>
      </c>
      <c r="L22" s="5">
        <f t="shared" si="2"/>
        <v>28.750000000000004</v>
      </c>
    </row>
    <row r="23" spans="1:12">
      <c r="A23" s="1"/>
      <c r="B23" s="26" t="s">
        <v>34</v>
      </c>
      <c r="C23" s="27"/>
      <c r="D23" s="27"/>
      <c r="E23" s="27"/>
      <c r="F23" s="27"/>
      <c r="G23" s="27"/>
      <c r="H23" s="27"/>
      <c r="I23" s="27"/>
      <c r="J23" s="27"/>
      <c r="K23" s="27"/>
      <c r="L23" s="28"/>
    </row>
    <row r="24" spans="1:12">
      <c r="A24" s="1"/>
      <c r="B24" s="1" t="s">
        <v>29</v>
      </c>
      <c r="C24" s="16">
        <v>180</v>
      </c>
      <c r="D24" s="4">
        <v>0</v>
      </c>
      <c r="E24" s="4">
        <v>0</v>
      </c>
      <c r="F24" s="4">
        <v>9</v>
      </c>
      <c r="G24" s="4">
        <v>107</v>
      </c>
      <c r="H24" s="4">
        <v>0.18</v>
      </c>
      <c r="I24" s="13">
        <v>1.7999999999999999E-2</v>
      </c>
      <c r="J24" s="4">
        <v>0</v>
      </c>
      <c r="K24" s="4">
        <v>0</v>
      </c>
      <c r="L24" s="4">
        <v>0</v>
      </c>
    </row>
    <row r="25" spans="1:12">
      <c r="A25" s="1"/>
      <c r="B25" s="1" t="s">
        <v>92</v>
      </c>
      <c r="C25" s="1">
        <v>40</v>
      </c>
      <c r="D25" s="1">
        <v>2.96</v>
      </c>
      <c r="E25" s="1">
        <v>3.76</v>
      </c>
      <c r="F25" s="1">
        <v>29.24</v>
      </c>
      <c r="G25" s="1">
        <v>162.80000000000001</v>
      </c>
      <c r="H25" s="1">
        <v>5.2</v>
      </c>
      <c r="I25" s="1">
        <v>0.28000000000000003</v>
      </c>
      <c r="J25" s="1">
        <v>0.03</v>
      </c>
      <c r="K25" s="1">
        <v>0.01</v>
      </c>
      <c r="L25" s="1">
        <v>0</v>
      </c>
    </row>
    <row r="26" spans="1:12">
      <c r="A26" s="1"/>
      <c r="B26" s="5" t="s">
        <v>18</v>
      </c>
      <c r="C26" s="5"/>
      <c r="D26" s="5">
        <f>D24+D25</f>
        <v>2.96</v>
      </c>
      <c r="E26" s="5">
        <f t="shared" ref="E26:L26" si="3">E24+E25</f>
        <v>3.76</v>
      </c>
      <c r="F26" s="5">
        <f t="shared" si="3"/>
        <v>38.239999999999995</v>
      </c>
      <c r="G26" s="5">
        <f t="shared" si="3"/>
        <v>269.8</v>
      </c>
      <c r="H26" s="5">
        <f t="shared" si="3"/>
        <v>5.38</v>
      </c>
      <c r="I26" s="5">
        <f t="shared" si="3"/>
        <v>0.29800000000000004</v>
      </c>
      <c r="J26" s="5">
        <f t="shared" si="3"/>
        <v>0.03</v>
      </c>
      <c r="K26" s="5">
        <f t="shared" si="3"/>
        <v>0.01</v>
      </c>
      <c r="L26" s="5">
        <f t="shared" si="3"/>
        <v>0</v>
      </c>
    </row>
    <row r="27" spans="1:12">
      <c r="A27" s="1"/>
      <c r="B27" s="11" t="s">
        <v>27</v>
      </c>
      <c r="C27" s="1"/>
      <c r="D27" s="12">
        <f>D11+D14+D22+D26</f>
        <v>79.759999999999991</v>
      </c>
      <c r="E27" s="12">
        <f t="shared" ref="E27:L27" si="4">E11+E14+E22+E26</f>
        <v>48.154999999999994</v>
      </c>
      <c r="F27" s="12">
        <f t="shared" si="4"/>
        <v>177</v>
      </c>
      <c r="G27" s="12">
        <f t="shared" si="4"/>
        <v>1280.55</v>
      </c>
      <c r="H27" s="12">
        <f t="shared" si="4"/>
        <v>216.08999999999997</v>
      </c>
      <c r="I27" s="12">
        <f t="shared" si="4"/>
        <v>6.0880000000000001</v>
      </c>
      <c r="J27" s="12">
        <f t="shared" si="4"/>
        <v>0.41500000000000004</v>
      </c>
      <c r="K27" s="12">
        <f t="shared" si="4"/>
        <v>0.44</v>
      </c>
      <c r="L27" s="12">
        <f t="shared" si="4"/>
        <v>38.840000000000003</v>
      </c>
    </row>
    <row r="28" spans="1: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2" spans="1:12">
      <c r="A32" s="35" t="s">
        <v>0</v>
      </c>
      <c r="B32" s="35" t="s">
        <v>1</v>
      </c>
      <c r="C32" s="37" t="s">
        <v>2</v>
      </c>
      <c r="D32" s="39" t="s">
        <v>3</v>
      </c>
      <c r="E32" s="40"/>
      <c r="F32" s="40"/>
      <c r="G32" s="41"/>
      <c r="H32" s="42" t="s">
        <v>8</v>
      </c>
      <c r="I32" s="43"/>
      <c r="J32" s="29" t="s">
        <v>9</v>
      </c>
      <c r="K32" s="30"/>
      <c r="L32" s="31"/>
    </row>
    <row r="33" spans="1:12" ht="45">
      <c r="A33" s="36"/>
      <c r="B33" s="36"/>
      <c r="C33" s="38"/>
      <c r="D33" s="2" t="s">
        <v>4</v>
      </c>
      <c r="E33" s="2" t="s">
        <v>5</v>
      </c>
      <c r="F33" s="2" t="s">
        <v>6</v>
      </c>
      <c r="G33" s="2" t="s">
        <v>7</v>
      </c>
      <c r="H33" s="2" t="s">
        <v>13</v>
      </c>
      <c r="I33" s="2" t="s">
        <v>14</v>
      </c>
      <c r="J33" s="2" t="s">
        <v>10</v>
      </c>
      <c r="K33" s="2" t="s">
        <v>11</v>
      </c>
      <c r="L33" s="2" t="s">
        <v>12</v>
      </c>
    </row>
    <row r="34" spans="1:12">
      <c r="A34" s="3">
        <v>1</v>
      </c>
      <c r="B34" s="3">
        <v>2</v>
      </c>
      <c r="C34" s="3">
        <v>3</v>
      </c>
      <c r="D34" s="3">
        <v>4</v>
      </c>
      <c r="E34" s="3">
        <v>5</v>
      </c>
      <c r="F34" s="3">
        <v>6</v>
      </c>
      <c r="G34" s="3">
        <v>7</v>
      </c>
      <c r="H34" s="3">
        <v>8</v>
      </c>
      <c r="I34" s="3">
        <v>9</v>
      </c>
      <c r="J34" s="3">
        <v>10</v>
      </c>
      <c r="K34" s="3">
        <v>11</v>
      </c>
      <c r="L34" s="3">
        <v>12</v>
      </c>
    </row>
    <row r="35" spans="1:12">
      <c r="A35" s="26" t="s">
        <v>28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8"/>
    </row>
    <row r="36" spans="1:12">
      <c r="A36" s="26" t="s">
        <v>20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8"/>
    </row>
    <row r="37" spans="1:12">
      <c r="A37" s="1"/>
      <c r="B37" s="1" t="s">
        <v>80</v>
      </c>
      <c r="C37" s="3">
        <v>180</v>
      </c>
      <c r="D37" s="4">
        <v>7.4</v>
      </c>
      <c r="E37" s="4">
        <v>4.2</v>
      </c>
      <c r="F37" s="4">
        <v>33.4</v>
      </c>
      <c r="G37" s="4">
        <v>190.24</v>
      </c>
      <c r="H37" s="4">
        <v>127.7</v>
      </c>
      <c r="I37" s="4">
        <v>0.73</v>
      </c>
      <c r="J37" s="4">
        <v>0.05</v>
      </c>
      <c r="K37" s="4">
        <v>0.25</v>
      </c>
      <c r="L37" s="4">
        <v>0.23</v>
      </c>
    </row>
    <row r="38" spans="1:12">
      <c r="A38" s="1"/>
      <c r="B38" s="1" t="s">
        <v>52</v>
      </c>
      <c r="C38" s="3" t="s">
        <v>21</v>
      </c>
      <c r="D38" s="4">
        <v>0.2</v>
      </c>
      <c r="E38" s="4">
        <v>3.5</v>
      </c>
      <c r="F38" s="4">
        <v>12.2</v>
      </c>
      <c r="G38" s="4">
        <v>52.01</v>
      </c>
      <c r="H38" s="4">
        <v>15</v>
      </c>
      <c r="I38" s="13">
        <v>0.51</v>
      </c>
      <c r="J38" s="4">
        <v>0</v>
      </c>
      <c r="K38" s="4">
        <v>0</v>
      </c>
      <c r="L38" s="4">
        <v>3.9</v>
      </c>
    </row>
    <row r="39" spans="1:12">
      <c r="A39" s="1"/>
      <c r="B39" s="1" t="s">
        <v>16</v>
      </c>
      <c r="C39" s="3">
        <v>50</v>
      </c>
      <c r="D39" s="4">
        <v>3.07</v>
      </c>
      <c r="E39" s="4">
        <v>1.07</v>
      </c>
      <c r="F39" s="4">
        <v>20.93</v>
      </c>
      <c r="G39" s="4">
        <v>107.2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</row>
    <row r="40" spans="1:12">
      <c r="A40" s="1"/>
      <c r="B40" s="1" t="s">
        <v>17</v>
      </c>
      <c r="C40" s="3">
        <v>5</v>
      </c>
      <c r="D40" s="4">
        <v>0.04</v>
      </c>
      <c r="E40" s="4">
        <v>3.63</v>
      </c>
      <c r="F40" s="4">
        <v>7.0000000000000007E-2</v>
      </c>
      <c r="G40" s="4">
        <v>33.049999999999997</v>
      </c>
      <c r="H40" s="4">
        <v>1.2</v>
      </c>
      <c r="I40" s="4">
        <v>0.01</v>
      </c>
      <c r="J40" s="4">
        <v>0</v>
      </c>
      <c r="K40" s="4">
        <v>0</v>
      </c>
      <c r="L40" s="4">
        <v>0</v>
      </c>
    </row>
    <row r="41" spans="1:12">
      <c r="A41" s="1"/>
      <c r="B41" s="1" t="s">
        <v>63</v>
      </c>
      <c r="C41" s="3">
        <v>5</v>
      </c>
      <c r="D41" s="4">
        <v>1.1599999999999999</v>
      </c>
      <c r="E41" s="4">
        <v>1.49</v>
      </c>
      <c r="F41" s="4">
        <v>0</v>
      </c>
      <c r="G41" s="4">
        <v>20</v>
      </c>
      <c r="H41" s="4">
        <v>58</v>
      </c>
      <c r="I41" s="4">
        <v>0.02</v>
      </c>
      <c r="J41" s="4">
        <v>0.01</v>
      </c>
      <c r="K41" s="4">
        <v>0.01</v>
      </c>
      <c r="L41" s="4">
        <v>0.02</v>
      </c>
    </row>
    <row r="42" spans="1:12">
      <c r="A42" s="1"/>
      <c r="B42" s="5" t="s">
        <v>18</v>
      </c>
      <c r="C42" s="5"/>
      <c r="D42" s="6">
        <f>D37+D38+D39+D40+D41</f>
        <v>11.87</v>
      </c>
      <c r="E42" s="6">
        <f t="shared" ref="E42:G42" si="5">E37+E38+E39+E40+E41</f>
        <v>13.889999999999999</v>
      </c>
      <c r="F42" s="6">
        <f t="shared" si="5"/>
        <v>66.599999999999994</v>
      </c>
      <c r="G42" s="6">
        <f t="shared" si="5"/>
        <v>402.5</v>
      </c>
      <c r="H42" s="6">
        <f t="shared" ref="H42:L42" si="6">H37+H38+H39+H40+H41</f>
        <v>201.89999999999998</v>
      </c>
      <c r="I42" s="6">
        <f t="shared" si="6"/>
        <v>1.27</v>
      </c>
      <c r="J42" s="6">
        <f t="shared" si="6"/>
        <v>6.0000000000000005E-2</v>
      </c>
      <c r="K42" s="6">
        <f t="shared" si="6"/>
        <v>0.26</v>
      </c>
      <c r="L42" s="6">
        <f t="shared" si="6"/>
        <v>4.1499999999999995</v>
      </c>
    </row>
    <row r="43" spans="1:12">
      <c r="A43" s="1"/>
      <c r="B43" s="32" t="s">
        <v>32</v>
      </c>
      <c r="C43" s="33"/>
      <c r="D43" s="33"/>
      <c r="E43" s="33"/>
      <c r="F43" s="33"/>
      <c r="G43" s="33"/>
      <c r="H43" s="33"/>
      <c r="I43" s="33"/>
      <c r="J43" s="33"/>
      <c r="K43" s="33"/>
      <c r="L43" s="34"/>
    </row>
    <row r="44" spans="1:12">
      <c r="A44" s="1"/>
      <c r="B44" s="1" t="s">
        <v>31</v>
      </c>
      <c r="C44" s="1">
        <v>75</v>
      </c>
      <c r="D44" s="1">
        <v>0.04</v>
      </c>
      <c r="E44" s="1">
        <v>0.08</v>
      </c>
      <c r="F44" s="1">
        <v>7.98</v>
      </c>
      <c r="G44" s="1">
        <v>36.340000000000003</v>
      </c>
      <c r="H44" s="1">
        <v>5.53</v>
      </c>
      <c r="I44" s="1">
        <v>1.1100000000000001</v>
      </c>
      <c r="J44" s="1">
        <v>0.01</v>
      </c>
      <c r="K44" s="1">
        <v>0.01</v>
      </c>
      <c r="L44" s="1">
        <v>1.58</v>
      </c>
    </row>
    <row r="45" spans="1:12">
      <c r="A45" s="1"/>
      <c r="B45" s="5" t="s">
        <v>18</v>
      </c>
      <c r="C45" s="5"/>
      <c r="D45" s="5">
        <f>D44</f>
        <v>0.04</v>
      </c>
      <c r="E45" s="5">
        <f t="shared" ref="E45:L45" si="7">E44</f>
        <v>0.08</v>
      </c>
      <c r="F45" s="5">
        <f t="shared" si="7"/>
        <v>7.98</v>
      </c>
      <c r="G45" s="5">
        <f t="shared" si="7"/>
        <v>36.340000000000003</v>
      </c>
      <c r="H45" s="5">
        <f t="shared" si="7"/>
        <v>5.53</v>
      </c>
      <c r="I45" s="5">
        <f t="shared" si="7"/>
        <v>1.1100000000000001</v>
      </c>
      <c r="J45" s="5">
        <f t="shared" si="7"/>
        <v>0.01</v>
      </c>
      <c r="K45" s="5">
        <f t="shared" si="7"/>
        <v>0.01</v>
      </c>
      <c r="L45" s="5">
        <f t="shared" si="7"/>
        <v>1.58</v>
      </c>
    </row>
    <row r="46" spans="1: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1"/>
      <c r="B47" s="26" t="s">
        <v>35</v>
      </c>
      <c r="C47" s="27"/>
      <c r="D47" s="27"/>
      <c r="E47" s="27"/>
      <c r="F47" s="27"/>
      <c r="G47" s="27"/>
      <c r="H47" s="27"/>
      <c r="I47" s="27"/>
      <c r="J47" s="27"/>
      <c r="K47" s="27"/>
      <c r="L47" s="28"/>
    </row>
    <row r="48" spans="1:12">
      <c r="A48" s="1">
        <v>24</v>
      </c>
      <c r="B48" s="1" t="s">
        <v>23</v>
      </c>
      <c r="C48" s="1">
        <v>30</v>
      </c>
      <c r="D48" s="1">
        <v>0.34</v>
      </c>
      <c r="E48" s="1">
        <v>2.13</v>
      </c>
      <c r="F48" s="1">
        <v>1.03</v>
      </c>
      <c r="G48" s="1">
        <v>25.07</v>
      </c>
      <c r="H48" s="1">
        <v>10.62</v>
      </c>
      <c r="I48" s="1">
        <v>0.22</v>
      </c>
      <c r="J48" s="1">
        <v>0.01</v>
      </c>
      <c r="K48" s="1">
        <v>1.4999999999999999E-2</v>
      </c>
      <c r="L48" s="1">
        <v>5.59</v>
      </c>
    </row>
    <row r="49" spans="1:12">
      <c r="A49" s="1">
        <v>44</v>
      </c>
      <c r="B49" s="7" t="s">
        <v>36</v>
      </c>
      <c r="C49" s="7">
        <v>180</v>
      </c>
      <c r="D49" s="9">
        <v>7.14</v>
      </c>
      <c r="E49" s="7">
        <v>1.8</v>
      </c>
      <c r="F49" s="7">
        <v>12.45</v>
      </c>
      <c r="G49" s="7">
        <v>100.58</v>
      </c>
      <c r="H49" s="7">
        <v>85.8</v>
      </c>
      <c r="I49" s="7">
        <v>1.01</v>
      </c>
      <c r="J49" s="7">
        <v>7.0000000000000007E-2</v>
      </c>
      <c r="K49" s="7">
        <v>7.0000000000000007E-2</v>
      </c>
      <c r="L49" s="7">
        <v>5.89</v>
      </c>
    </row>
    <row r="50" spans="1:12">
      <c r="A50" s="1">
        <v>104</v>
      </c>
      <c r="B50" s="7" t="s">
        <v>37</v>
      </c>
      <c r="C50" s="8">
        <v>70</v>
      </c>
      <c r="D50" s="10">
        <v>10.08</v>
      </c>
      <c r="E50" s="8">
        <v>3.6</v>
      </c>
      <c r="F50" s="8">
        <v>1.9</v>
      </c>
      <c r="G50" s="8">
        <v>96.7</v>
      </c>
      <c r="H50" s="8">
        <v>21.5</v>
      </c>
      <c r="I50" s="8">
        <v>2.8</v>
      </c>
      <c r="J50" s="8">
        <v>7.0000000000000007E-2</v>
      </c>
      <c r="K50" s="8">
        <v>0.7</v>
      </c>
      <c r="L50" s="8">
        <v>0.32</v>
      </c>
    </row>
    <row r="51" spans="1:12">
      <c r="A51" s="1"/>
      <c r="B51" s="7" t="s">
        <v>81</v>
      </c>
      <c r="C51" s="17" t="s">
        <v>82</v>
      </c>
      <c r="D51" s="7">
        <v>5.82</v>
      </c>
      <c r="E51" s="7">
        <v>9.74</v>
      </c>
      <c r="F51" s="7">
        <v>50</v>
      </c>
      <c r="G51" s="7">
        <v>139.80000000000001</v>
      </c>
      <c r="H51" s="7">
        <v>9.49</v>
      </c>
      <c r="I51" s="7">
        <v>3.03</v>
      </c>
      <c r="J51" s="7">
        <v>0.14000000000000001</v>
      </c>
      <c r="K51" s="7">
        <v>7.0000000000000007E-2</v>
      </c>
      <c r="L51" s="7">
        <v>0</v>
      </c>
    </row>
    <row r="52" spans="1:12">
      <c r="A52" s="1">
        <v>128</v>
      </c>
      <c r="B52" s="45" t="s">
        <v>38</v>
      </c>
      <c r="C52" s="7">
        <v>150</v>
      </c>
      <c r="D52" s="7">
        <v>0.33</v>
      </c>
      <c r="E52" s="7">
        <v>1.4999999999999999E-2</v>
      </c>
      <c r="F52" s="7">
        <v>20.82</v>
      </c>
      <c r="G52" s="7">
        <v>45.75</v>
      </c>
      <c r="H52" s="7">
        <v>23.86</v>
      </c>
      <c r="I52" s="7">
        <v>0.93</v>
      </c>
      <c r="J52" s="7">
        <v>0</v>
      </c>
      <c r="K52" s="7">
        <v>0</v>
      </c>
      <c r="L52" s="7">
        <v>0.3</v>
      </c>
    </row>
    <row r="53" spans="1:12">
      <c r="A53" s="1">
        <v>148</v>
      </c>
      <c r="B53" s="8" t="s">
        <v>26</v>
      </c>
      <c r="C53" s="8">
        <v>30</v>
      </c>
      <c r="D53" s="8">
        <v>1.8</v>
      </c>
      <c r="E53" s="8">
        <v>0.3</v>
      </c>
      <c r="F53" s="8">
        <v>13.3</v>
      </c>
      <c r="G53" s="8">
        <v>56.7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</row>
    <row r="54" spans="1:12">
      <c r="A54" s="1"/>
      <c r="B54" s="5" t="s">
        <v>18</v>
      </c>
      <c r="C54" s="5"/>
      <c r="D54" s="5">
        <f>D48+D49+D50+D51+D52+D53</f>
        <v>25.509999999999998</v>
      </c>
      <c r="E54" s="5">
        <f t="shared" ref="E54:L54" si="8">E48+E49+E50+E51+E52+E53</f>
        <v>17.585000000000001</v>
      </c>
      <c r="F54" s="5">
        <f t="shared" si="8"/>
        <v>99.499999999999986</v>
      </c>
      <c r="G54" s="5">
        <f t="shared" si="8"/>
        <v>464.6</v>
      </c>
      <c r="H54" s="5">
        <f t="shared" si="8"/>
        <v>151.26999999999998</v>
      </c>
      <c r="I54" s="5">
        <f t="shared" si="8"/>
        <v>7.9899999999999984</v>
      </c>
      <c r="J54" s="5">
        <f t="shared" si="8"/>
        <v>0.29000000000000004</v>
      </c>
      <c r="K54" s="5">
        <f t="shared" si="8"/>
        <v>0.85499999999999998</v>
      </c>
      <c r="L54" s="5">
        <f t="shared" si="8"/>
        <v>12.100000000000001</v>
      </c>
    </row>
    <row r="55" spans="1:12">
      <c r="A55" s="1"/>
      <c r="B55" s="26" t="s">
        <v>34</v>
      </c>
      <c r="C55" s="27"/>
      <c r="D55" s="27"/>
      <c r="E55" s="27"/>
      <c r="F55" s="27"/>
      <c r="G55" s="27"/>
      <c r="H55" s="27"/>
      <c r="I55" s="27"/>
      <c r="J55" s="27"/>
      <c r="K55" s="27"/>
      <c r="L55" s="28"/>
    </row>
    <row r="56" spans="1:12">
      <c r="A56" s="1"/>
      <c r="B56" s="1" t="s">
        <v>84</v>
      </c>
      <c r="C56" s="1">
        <v>180</v>
      </c>
      <c r="D56" s="1">
        <v>5</v>
      </c>
      <c r="E56" s="1">
        <v>4.5</v>
      </c>
      <c r="F56" s="1">
        <v>21.6</v>
      </c>
      <c r="G56" s="1">
        <v>134</v>
      </c>
      <c r="H56" s="1">
        <v>251.8</v>
      </c>
      <c r="I56" s="1">
        <v>0.2</v>
      </c>
      <c r="J56" s="1">
        <v>0.75</v>
      </c>
      <c r="K56" s="1">
        <v>0.31</v>
      </c>
      <c r="L56" s="1">
        <v>2.15</v>
      </c>
    </row>
    <row r="57" spans="1:12">
      <c r="A57" s="1"/>
      <c r="B57" s="1" t="s">
        <v>39</v>
      </c>
      <c r="C57" s="1">
        <v>30</v>
      </c>
      <c r="D57" s="1">
        <v>1.92</v>
      </c>
      <c r="E57" s="1">
        <v>5.04</v>
      </c>
      <c r="F57" s="1">
        <v>20.55</v>
      </c>
      <c r="G57" s="1">
        <v>135.30000000000001</v>
      </c>
      <c r="H57" s="1">
        <v>6.9</v>
      </c>
      <c r="I57" s="1">
        <v>0.24</v>
      </c>
      <c r="J57" s="1">
        <v>0.03</v>
      </c>
      <c r="K57" s="1">
        <v>0.02</v>
      </c>
      <c r="L57" s="1">
        <v>0</v>
      </c>
    </row>
    <row r="58" spans="1:12">
      <c r="A58" s="1"/>
      <c r="B58" s="1" t="s">
        <v>79</v>
      </c>
      <c r="C58" s="1">
        <v>25</v>
      </c>
      <c r="D58" s="1">
        <v>0.2</v>
      </c>
      <c r="E58" s="1">
        <v>0.06</v>
      </c>
      <c r="F58" s="1">
        <v>23.94</v>
      </c>
      <c r="G58" s="1">
        <v>80</v>
      </c>
      <c r="H58" s="1">
        <v>2.2999999999999998</v>
      </c>
      <c r="I58" s="1">
        <v>1.8</v>
      </c>
      <c r="J58" s="1">
        <v>0.09</v>
      </c>
      <c r="K58" s="1">
        <v>1.1000000000000001</v>
      </c>
      <c r="L58" s="1">
        <v>0</v>
      </c>
    </row>
    <row r="59" spans="1:12">
      <c r="A59" s="1"/>
      <c r="B59" s="5" t="s">
        <v>18</v>
      </c>
      <c r="C59" s="5"/>
      <c r="D59" s="5">
        <f>D56+D57+D58</f>
        <v>7.12</v>
      </c>
      <c r="E59" s="5">
        <f t="shared" ref="E59:L59" si="9">E56+E57+E58</f>
        <v>9.6</v>
      </c>
      <c r="F59" s="5">
        <f t="shared" si="9"/>
        <v>66.09</v>
      </c>
      <c r="G59" s="5">
        <f t="shared" si="9"/>
        <v>349.3</v>
      </c>
      <c r="H59" s="5">
        <f t="shared" si="9"/>
        <v>261</v>
      </c>
      <c r="I59" s="5">
        <f t="shared" si="9"/>
        <v>2.2400000000000002</v>
      </c>
      <c r="J59" s="5">
        <f t="shared" si="9"/>
        <v>0.87</v>
      </c>
      <c r="K59" s="5">
        <f t="shared" si="9"/>
        <v>1.4300000000000002</v>
      </c>
      <c r="L59" s="5">
        <f t="shared" si="9"/>
        <v>2.15</v>
      </c>
    </row>
    <row r="60" spans="1:12">
      <c r="A60" s="1"/>
      <c r="B60" s="11" t="s">
        <v>40</v>
      </c>
      <c r="C60" s="1"/>
      <c r="D60" s="12">
        <f>D42+D45+D54+D59</f>
        <v>44.539999999999992</v>
      </c>
      <c r="E60" s="12">
        <f t="shared" ref="E60:L60" si="10">E42+E45+E54+E59</f>
        <v>41.155000000000001</v>
      </c>
      <c r="F60" s="12">
        <f t="shared" si="10"/>
        <v>240.17</v>
      </c>
      <c r="G60" s="44">
        <f t="shared" si="10"/>
        <v>1252.74</v>
      </c>
      <c r="H60" s="12">
        <f t="shared" si="10"/>
        <v>619.69999999999993</v>
      </c>
      <c r="I60" s="12">
        <f t="shared" si="10"/>
        <v>12.609999999999998</v>
      </c>
      <c r="J60" s="12">
        <f t="shared" si="10"/>
        <v>1.23</v>
      </c>
      <c r="K60" s="12">
        <f t="shared" si="10"/>
        <v>2.5550000000000002</v>
      </c>
      <c r="L60" s="12">
        <f t="shared" si="10"/>
        <v>19.98</v>
      </c>
    </row>
    <row r="61" spans="1: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>
      <c r="A65" s="35" t="s">
        <v>0</v>
      </c>
      <c r="B65" s="35" t="s">
        <v>1</v>
      </c>
      <c r="C65" s="37" t="s">
        <v>2</v>
      </c>
      <c r="D65" s="39" t="s">
        <v>3</v>
      </c>
      <c r="E65" s="40"/>
      <c r="F65" s="40"/>
      <c r="G65" s="41"/>
      <c r="H65" s="42" t="s">
        <v>8</v>
      </c>
      <c r="I65" s="43"/>
      <c r="J65" s="29" t="s">
        <v>9</v>
      </c>
      <c r="K65" s="30"/>
      <c r="L65" s="31"/>
    </row>
    <row r="66" spans="1:12" ht="45">
      <c r="A66" s="36"/>
      <c r="B66" s="36"/>
      <c r="C66" s="38"/>
      <c r="D66" s="2" t="s">
        <v>4</v>
      </c>
      <c r="E66" s="2" t="s">
        <v>5</v>
      </c>
      <c r="F66" s="2" t="s">
        <v>6</v>
      </c>
      <c r="G66" s="2" t="s">
        <v>7</v>
      </c>
      <c r="H66" s="2" t="s">
        <v>13</v>
      </c>
      <c r="I66" s="2" t="s">
        <v>14</v>
      </c>
      <c r="J66" s="2" t="s">
        <v>10</v>
      </c>
      <c r="K66" s="2" t="s">
        <v>11</v>
      </c>
      <c r="L66" s="2" t="s">
        <v>12</v>
      </c>
    </row>
    <row r="67" spans="1:12">
      <c r="A67" s="3">
        <v>1</v>
      </c>
      <c r="B67" s="3">
        <v>2</v>
      </c>
      <c r="C67" s="3">
        <v>3</v>
      </c>
      <c r="D67" s="3">
        <v>4</v>
      </c>
      <c r="E67" s="3">
        <v>5</v>
      </c>
      <c r="F67" s="3">
        <v>6</v>
      </c>
      <c r="G67" s="3">
        <v>7</v>
      </c>
      <c r="H67" s="3">
        <v>8</v>
      </c>
      <c r="I67" s="3">
        <v>9</v>
      </c>
      <c r="J67" s="3">
        <v>10</v>
      </c>
      <c r="K67" s="3">
        <v>11</v>
      </c>
      <c r="L67" s="3">
        <v>12</v>
      </c>
    </row>
    <row r="68" spans="1:12">
      <c r="A68" s="26" t="s">
        <v>41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8"/>
    </row>
    <row r="69" spans="1:12">
      <c r="A69" s="26" t="s">
        <v>20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8"/>
    </row>
    <row r="70" spans="1:12">
      <c r="A70" s="1">
        <v>2</v>
      </c>
      <c r="B70" s="1" t="s">
        <v>51</v>
      </c>
      <c r="C70" s="3">
        <v>180</v>
      </c>
      <c r="D70" s="4">
        <v>6.0839999999999996</v>
      </c>
      <c r="E70" s="4">
        <v>9.3780000000000001</v>
      </c>
      <c r="F70" s="4">
        <v>23.274000000000001</v>
      </c>
      <c r="G70" s="4">
        <v>202.446</v>
      </c>
      <c r="H70" s="4">
        <v>167.274</v>
      </c>
      <c r="I70" s="4">
        <v>0.64800000000000002</v>
      </c>
      <c r="J70" s="4">
        <v>0.09</v>
      </c>
      <c r="K70" s="4">
        <v>0.18</v>
      </c>
      <c r="L70" s="4">
        <v>0.81</v>
      </c>
    </row>
    <row r="71" spans="1:12">
      <c r="A71" s="1">
        <v>138</v>
      </c>
      <c r="B71" s="1" t="s">
        <v>43</v>
      </c>
      <c r="C71" s="3">
        <v>180</v>
      </c>
      <c r="D71" s="4">
        <v>2.8079999999999998</v>
      </c>
      <c r="E71" s="4">
        <v>2.9159999999999999</v>
      </c>
      <c r="F71" s="4">
        <v>15.93</v>
      </c>
      <c r="G71" s="4">
        <v>98.352000000000004</v>
      </c>
      <c r="H71" s="4">
        <v>115.29</v>
      </c>
      <c r="I71" s="13">
        <v>0.57599999999999996</v>
      </c>
      <c r="J71" s="4">
        <v>1.7999999999999999E-2</v>
      </c>
      <c r="K71" s="4">
        <v>0.126</v>
      </c>
      <c r="L71" s="4">
        <v>0.59399999999999997</v>
      </c>
    </row>
    <row r="72" spans="1:12">
      <c r="A72" s="1">
        <v>147</v>
      </c>
      <c r="B72" s="1" t="s">
        <v>16</v>
      </c>
      <c r="C72" s="3">
        <v>50</v>
      </c>
      <c r="D72" s="4">
        <v>3.07</v>
      </c>
      <c r="E72" s="4">
        <v>1.07</v>
      </c>
      <c r="F72" s="4">
        <v>20.93</v>
      </c>
      <c r="G72" s="4">
        <v>107.2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</row>
    <row r="73" spans="1:12">
      <c r="A73" s="1"/>
      <c r="B73" s="1" t="s">
        <v>17</v>
      </c>
      <c r="C73" s="3">
        <v>5</v>
      </c>
      <c r="D73" s="4">
        <v>0.04</v>
      </c>
      <c r="E73" s="4">
        <v>3.63</v>
      </c>
      <c r="F73" s="4">
        <v>7.0000000000000007E-2</v>
      </c>
      <c r="G73" s="4">
        <v>33.049999999999997</v>
      </c>
      <c r="H73" s="4">
        <v>1.2</v>
      </c>
      <c r="I73" s="4">
        <v>0.01</v>
      </c>
      <c r="J73" s="4">
        <v>0</v>
      </c>
      <c r="K73" s="4">
        <v>0</v>
      </c>
      <c r="L73" s="4">
        <v>0</v>
      </c>
    </row>
    <row r="74" spans="1:12">
      <c r="A74" s="1"/>
      <c r="B74" s="5" t="s">
        <v>18</v>
      </c>
      <c r="C74" s="5"/>
      <c r="D74" s="6">
        <f>D70+D71+D72+D73</f>
        <v>12.001999999999999</v>
      </c>
      <c r="E74" s="6">
        <f t="shared" ref="E74:L74" si="11">E70+E71+E72+E73</f>
        <v>16.994</v>
      </c>
      <c r="F74" s="6">
        <f t="shared" si="11"/>
        <v>60.204000000000001</v>
      </c>
      <c r="G74" s="6">
        <f t="shared" si="11"/>
        <v>441.048</v>
      </c>
      <c r="H74" s="6">
        <f t="shared" si="11"/>
        <v>283.76400000000001</v>
      </c>
      <c r="I74" s="6">
        <f t="shared" si="11"/>
        <v>1.234</v>
      </c>
      <c r="J74" s="6">
        <f t="shared" si="11"/>
        <v>0.108</v>
      </c>
      <c r="K74" s="6">
        <f t="shared" si="11"/>
        <v>0.30599999999999999</v>
      </c>
      <c r="L74" s="6">
        <f t="shared" si="11"/>
        <v>1.4039999999999999</v>
      </c>
    </row>
    <row r="75" spans="1:12">
      <c r="A75" s="1"/>
      <c r="B75" s="32" t="s">
        <v>32</v>
      </c>
      <c r="C75" s="33"/>
      <c r="D75" s="33"/>
      <c r="E75" s="33"/>
      <c r="F75" s="33"/>
      <c r="G75" s="33"/>
      <c r="H75" s="33"/>
      <c r="I75" s="33"/>
      <c r="J75" s="33"/>
      <c r="K75" s="33"/>
      <c r="L75" s="34"/>
    </row>
    <row r="76" spans="1:12">
      <c r="A76" s="1"/>
      <c r="B76" s="1" t="s">
        <v>31</v>
      </c>
      <c r="C76" s="1">
        <v>75</v>
      </c>
      <c r="D76" s="1">
        <v>0.04</v>
      </c>
      <c r="E76" s="1">
        <v>0.08</v>
      </c>
      <c r="F76" s="1">
        <v>7.98</v>
      </c>
      <c r="G76" s="1">
        <v>36.340000000000003</v>
      </c>
      <c r="H76" s="1">
        <v>5.53</v>
      </c>
      <c r="I76" s="1">
        <v>1.1100000000000001</v>
      </c>
      <c r="J76" s="1">
        <v>0.01</v>
      </c>
      <c r="K76" s="1">
        <v>0.01</v>
      </c>
      <c r="L76" s="1">
        <v>1.58</v>
      </c>
    </row>
    <row r="77" spans="1:12">
      <c r="A77" s="1"/>
      <c r="B77" s="5" t="s">
        <v>18</v>
      </c>
      <c r="C77" s="5"/>
      <c r="D77" s="5">
        <f>D76</f>
        <v>0.04</v>
      </c>
      <c r="E77" s="5">
        <f t="shared" ref="E77:L77" si="12">E76</f>
        <v>0.08</v>
      </c>
      <c r="F77" s="5">
        <f t="shared" si="12"/>
        <v>7.98</v>
      </c>
      <c r="G77" s="5">
        <f t="shared" si="12"/>
        <v>36.340000000000003</v>
      </c>
      <c r="H77" s="5">
        <f t="shared" si="12"/>
        <v>5.53</v>
      </c>
      <c r="I77" s="5">
        <f t="shared" si="12"/>
        <v>1.1100000000000001</v>
      </c>
      <c r="J77" s="5">
        <f t="shared" si="12"/>
        <v>0.01</v>
      </c>
      <c r="K77" s="5">
        <f t="shared" si="12"/>
        <v>0.01</v>
      </c>
      <c r="L77" s="5">
        <f t="shared" si="12"/>
        <v>1.58</v>
      </c>
    </row>
    <row r="78" spans="1: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>
      <c r="A79" s="1"/>
      <c r="B79" s="26" t="s">
        <v>35</v>
      </c>
      <c r="C79" s="27"/>
      <c r="D79" s="27"/>
      <c r="E79" s="27"/>
      <c r="F79" s="27"/>
      <c r="G79" s="27"/>
      <c r="H79" s="27"/>
      <c r="I79" s="27"/>
      <c r="J79" s="27"/>
      <c r="K79" s="27"/>
      <c r="L79" s="28"/>
    </row>
    <row r="80" spans="1:12">
      <c r="A80" s="1">
        <v>22</v>
      </c>
      <c r="B80" s="1" t="s">
        <v>44</v>
      </c>
      <c r="C80" s="1">
        <v>30</v>
      </c>
      <c r="D80" s="1">
        <v>0.34</v>
      </c>
      <c r="E80" s="1">
        <v>2.13</v>
      </c>
      <c r="F80" s="1">
        <v>1.03</v>
      </c>
      <c r="G80" s="1">
        <v>25.07</v>
      </c>
      <c r="H80" s="1">
        <v>10.62</v>
      </c>
      <c r="I80" s="1">
        <v>0.22</v>
      </c>
      <c r="J80" s="1">
        <v>0.01</v>
      </c>
      <c r="K80" s="1">
        <v>1.4999999999999999E-2</v>
      </c>
      <c r="L80" s="1">
        <v>5.59</v>
      </c>
    </row>
    <row r="81" spans="1:12">
      <c r="A81" s="1"/>
      <c r="B81" s="15" t="s">
        <v>85</v>
      </c>
      <c r="C81" s="7" t="s">
        <v>47</v>
      </c>
      <c r="D81" s="9">
        <v>3.04</v>
      </c>
      <c r="E81" s="7">
        <v>4.68</v>
      </c>
      <c r="F81" s="7">
        <v>9.93</v>
      </c>
      <c r="G81" s="7">
        <v>105.2</v>
      </c>
      <c r="H81" s="7">
        <v>40.200000000000003</v>
      </c>
      <c r="I81" s="7">
        <v>0.78</v>
      </c>
      <c r="J81" s="7">
        <v>8.9999999999999993E-3</v>
      </c>
      <c r="K81" s="7">
        <v>7.0000000000000001E-3</v>
      </c>
      <c r="L81" s="7">
        <v>6.7</v>
      </c>
    </row>
    <row r="82" spans="1:12">
      <c r="A82" s="1">
        <v>305</v>
      </c>
      <c r="B82" s="7" t="s">
        <v>45</v>
      </c>
      <c r="C82" s="8">
        <v>70</v>
      </c>
      <c r="D82" s="10">
        <v>11.46</v>
      </c>
      <c r="E82" s="8">
        <v>2.74</v>
      </c>
      <c r="F82" s="8">
        <v>6.8739999999999997</v>
      </c>
      <c r="G82" s="8">
        <v>98</v>
      </c>
      <c r="H82" s="8">
        <v>40.831000000000003</v>
      </c>
      <c r="I82" s="8">
        <v>0.54600000000000004</v>
      </c>
      <c r="J82" s="8">
        <v>5.6000000000000001E-2</v>
      </c>
      <c r="K82" s="8">
        <v>9.0999999999999998E-2</v>
      </c>
      <c r="L82" s="8">
        <v>40.831000000000003</v>
      </c>
    </row>
    <row r="83" spans="1:12">
      <c r="A83" s="1">
        <v>58</v>
      </c>
      <c r="B83" s="7" t="s">
        <v>59</v>
      </c>
      <c r="C83" s="8">
        <v>100</v>
      </c>
      <c r="D83" s="10">
        <v>2.17</v>
      </c>
      <c r="E83" s="8">
        <v>3.12</v>
      </c>
      <c r="F83" s="8">
        <v>5.36</v>
      </c>
      <c r="G83" s="8">
        <v>82.6</v>
      </c>
      <c r="H83" s="8">
        <v>36.72</v>
      </c>
      <c r="I83" s="8">
        <v>0.49</v>
      </c>
      <c r="J83" s="8">
        <v>7.2999999999999995E-2</v>
      </c>
      <c r="K83" s="8">
        <v>7.02</v>
      </c>
      <c r="L83" s="8">
        <v>2.09</v>
      </c>
    </row>
    <row r="84" spans="1:12">
      <c r="A84" s="1"/>
      <c r="B84" s="7" t="s">
        <v>25</v>
      </c>
      <c r="C84" s="7">
        <v>150</v>
      </c>
      <c r="D84" s="7">
        <v>0.33</v>
      </c>
      <c r="E84" s="7">
        <v>1.4999999999999999E-2</v>
      </c>
      <c r="F84" s="7">
        <v>20.82</v>
      </c>
      <c r="G84" s="7">
        <v>84.75</v>
      </c>
      <c r="H84" s="7">
        <v>23.86</v>
      </c>
      <c r="I84" s="7">
        <v>0.93</v>
      </c>
      <c r="J84" s="7">
        <v>0</v>
      </c>
      <c r="K84" s="7">
        <v>0</v>
      </c>
      <c r="L84" s="7">
        <v>0.3</v>
      </c>
    </row>
    <row r="85" spans="1:12">
      <c r="A85" s="1"/>
      <c r="B85" s="8" t="s">
        <v>26</v>
      </c>
      <c r="C85" s="8">
        <v>30</v>
      </c>
      <c r="D85" s="8">
        <v>1.8</v>
      </c>
      <c r="E85" s="8">
        <v>0.3</v>
      </c>
      <c r="F85" s="8">
        <v>13.3</v>
      </c>
      <c r="G85" s="8">
        <v>56.7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</row>
    <row r="86" spans="1:12">
      <c r="A86" s="1"/>
      <c r="B86" s="5" t="s">
        <v>18</v>
      </c>
      <c r="C86" s="5"/>
      <c r="D86" s="5">
        <f>D80+D81+D82+D83+D84+D85</f>
        <v>19.139999999999997</v>
      </c>
      <c r="E86" s="5">
        <f t="shared" ref="E86:L86" si="13">E80+E81+E82+E83+E84+E85</f>
        <v>12.985000000000003</v>
      </c>
      <c r="F86" s="5">
        <f t="shared" si="13"/>
        <v>57.313999999999993</v>
      </c>
      <c r="G86" s="5">
        <f t="shared" si="13"/>
        <v>452.32</v>
      </c>
      <c r="H86" s="5">
        <f t="shared" si="13"/>
        <v>152.23099999999999</v>
      </c>
      <c r="I86" s="5">
        <f t="shared" si="13"/>
        <v>2.9660000000000002</v>
      </c>
      <c r="J86" s="5">
        <f t="shared" si="13"/>
        <v>0.14799999999999999</v>
      </c>
      <c r="K86" s="5">
        <f t="shared" si="13"/>
        <v>7.1329999999999991</v>
      </c>
      <c r="L86" s="5">
        <f t="shared" si="13"/>
        <v>55.510999999999996</v>
      </c>
    </row>
    <row r="87" spans="1:12">
      <c r="A87" s="1"/>
      <c r="B87" s="26" t="s">
        <v>34</v>
      </c>
      <c r="C87" s="27"/>
      <c r="D87" s="27"/>
      <c r="E87" s="27"/>
      <c r="F87" s="27"/>
      <c r="G87" s="27"/>
      <c r="H87" s="27"/>
      <c r="I87" s="27"/>
      <c r="J87" s="27"/>
      <c r="K87" s="27"/>
      <c r="L87" s="28"/>
    </row>
    <row r="88" spans="1:12">
      <c r="A88" s="1">
        <v>120</v>
      </c>
      <c r="B88" s="1" t="s">
        <v>72</v>
      </c>
      <c r="C88" s="1">
        <v>180</v>
      </c>
      <c r="D88" s="1">
        <v>5.58</v>
      </c>
      <c r="E88" s="1">
        <v>5.76</v>
      </c>
      <c r="F88" s="1">
        <v>20.12</v>
      </c>
      <c r="G88" s="1">
        <v>152.84</v>
      </c>
      <c r="H88" s="1">
        <v>199.03</v>
      </c>
      <c r="I88" s="1">
        <v>0.63</v>
      </c>
      <c r="J88" s="1">
        <v>3.5999999999999997E-2</v>
      </c>
      <c r="K88" s="1">
        <v>0.216</v>
      </c>
      <c r="L88" s="1">
        <v>9.7000000000000003E-2</v>
      </c>
    </row>
    <row r="89" spans="1:12">
      <c r="A89" s="1"/>
      <c r="B89" s="1" t="s">
        <v>48</v>
      </c>
      <c r="C89" s="1">
        <v>50</v>
      </c>
      <c r="D89" s="1">
        <v>1.46</v>
      </c>
      <c r="E89" s="1">
        <v>1.67</v>
      </c>
      <c r="F89" s="1">
        <v>38.75</v>
      </c>
      <c r="G89" s="1">
        <v>177.09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</row>
    <row r="90" spans="1:12">
      <c r="A90" s="1"/>
      <c r="B90" s="5" t="s">
        <v>18</v>
      </c>
      <c r="C90" s="5"/>
      <c r="D90" s="5">
        <f>D88+D89</f>
        <v>7.04</v>
      </c>
      <c r="E90" s="5">
        <f t="shared" ref="E90:L90" si="14">E88+E89</f>
        <v>7.43</v>
      </c>
      <c r="F90" s="5">
        <f t="shared" si="14"/>
        <v>58.870000000000005</v>
      </c>
      <c r="G90" s="5">
        <f t="shared" si="14"/>
        <v>329.93</v>
      </c>
      <c r="H90" s="5">
        <f t="shared" si="14"/>
        <v>199.03</v>
      </c>
      <c r="I90" s="5">
        <f t="shared" si="14"/>
        <v>0.63</v>
      </c>
      <c r="J90" s="5">
        <f t="shared" si="14"/>
        <v>3.5999999999999997E-2</v>
      </c>
      <c r="K90" s="5">
        <f t="shared" si="14"/>
        <v>0.216</v>
      </c>
      <c r="L90" s="5">
        <f t="shared" si="14"/>
        <v>9.7000000000000003E-2</v>
      </c>
    </row>
    <row r="91" spans="1:12">
      <c r="A91" s="1"/>
      <c r="B91" s="11" t="s">
        <v>49</v>
      </c>
      <c r="C91" s="1"/>
      <c r="D91" s="12">
        <f>D74+D77+D86+D90</f>
        <v>38.221999999999994</v>
      </c>
      <c r="E91" s="12">
        <f t="shared" ref="E91:L91" si="15">E74+E77+E86+E90</f>
        <v>37.489000000000004</v>
      </c>
      <c r="F91" s="12">
        <f t="shared" si="15"/>
        <v>184.36799999999999</v>
      </c>
      <c r="G91" s="12">
        <f t="shared" si="15"/>
        <v>1259.6380000000001</v>
      </c>
      <c r="H91" s="12">
        <f t="shared" si="15"/>
        <v>640.55499999999995</v>
      </c>
      <c r="I91" s="12">
        <f t="shared" si="15"/>
        <v>5.94</v>
      </c>
      <c r="J91" s="12">
        <f t="shared" si="15"/>
        <v>0.30199999999999999</v>
      </c>
      <c r="K91" s="12">
        <f t="shared" si="15"/>
        <v>7.6649999999999991</v>
      </c>
      <c r="L91" s="12">
        <f t="shared" si="15"/>
        <v>58.591999999999999</v>
      </c>
    </row>
    <row r="92" spans="1: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>
      <c r="A94" s="35" t="s">
        <v>0</v>
      </c>
      <c r="B94" s="35" t="s">
        <v>1</v>
      </c>
      <c r="C94" s="37" t="s">
        <v>2</v>
      </c>
      <c r="D94" s="39" t="s">
        <v>3</v>
      </c>
      <c r="E94" s="40"/>
      <c r="F94" s="40"/>
      <c r="G94" s="41"/>
      <c r="H94" s="42" t="s">
        <v>8</v>
      </c>
      <c r="I94" s="43"/>
      <c r="J94" s="29" t="s">
        <v>9</v>
      </c>
      <c r="K94" s="30"/>
      <c r="L94" s="31"/>
    </row>
    <row r="95" spans="1:12" ht="45">
      <c r="A95" s="36"/>
      <c r="B95" s="36"/>
      <c r="C95" s="38"/>
      <c r="D95" s="2" t="s">
        <v>4</v>
      </c>
      <c r="E95" s="2" t="s">
        <v>5</v>
      </c>
      <c r="F95" s="2" t="s">
        <v>6</v>
      </c>
      <c r="G95" s="2" t="s">
        <v>7</v>
      </c>
      <c r="H95" s="2" t="s">
        <v>13</v>
      </c>
      <c r="I95" s="2" t="s">
        <v>14</v>
      </c>
      <c r="J95" s="2" t="s">
        <v>10</v>
      </c>
      <c r="K95" s="2" t="s">
        <v>11</v>
      </c>
      <c r="L95" s="2" t="s">
        <v>12</v>
      </c>
    </row>
    <row r="96" spans="1:12">
      <c r="A96" s="3">
        <v>1</v>
      </c>
      <c r="B96" s="3">
        <v>2</v>
      </c>
      <c r="C96" s="3">
        <v>3</v>
      </c>
      <c r="D96" s="3">
        <v>4</v>
      </c>
      <c r="E96" s="3">
        <v>5</v>
      </c>
      <c r="F96" s="3">
        <v>6</v>
      </c>
      <c r="G96" s="3">
        <v>7</v>
      </c>
      <c r="H96" s="3">
        <v>8</v>
      </c>
      <c r="I96" s="3">
        <v>9</v>
      </c>
      <c r="J96" s="3">
        <v>10</v>
      </c>
      <c r="K96" s="3">
        <v>11</v>
      </c>
      <c r="L96" s="3">
        <v>12</v>
      </c>
    </row>
    <row r="97" spans="1:12">
      <c r="A97" s="26" t="s">
        <v>50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8"/>
    </row>
    <row r="98" spans="1:12">
      <c r="A98" s="26" t="s">
        <v>20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8"/>
    </row>
    <row r="99" spans="1:12">
      <c r="A99" s="1">
        <v>1</v>
      </c>
      <c r="B99" s="1" t="s">
        <v>71</v>
      </c>
      <c r="C99" s="3">
        <v>180</v>
      </c>
      <c r="D99" s="4">
        <v>5.44</v>
      </c>
      <c r="E99" s="4">
        <v>5.4</v>
      </c>
      <c r="F99" s="4">
        <v>28.19</v>
      </c>
      <c r="G99" s="4">
        <v>174</v>
      </c>
      <c r="H99" s="4">
        <v>169.87</v>
      </c>
      <c r="I99" s="4">
        <v>0.5</v>
      </c>
      <c r="J99" s="4">
        <v>5.3999999999999999E-2</v>
      </c>
      <c r="K99" s="4">
        <v>0.19800000000000001</v>
      </c>
      <c r="L99" s="4">
        <v>0.81</v>
      </c>
    </row>
    <row r="100" spans="1:12">
      <c r="A100" s="1"/>
      <c r="B100" s="1" t="s">
        <v>52</v>
      </c>
      <c r="C100" s="3">
        <v>180</v>
      </c>
      <c r="D100" s="4">
        <v>0.2</v>
      </c>
      <c r="E100" s="4">
        <v>3.5</v>
      </c>
      <c r="F100" s="4">
        <v>12.2</v>
      </c>
      <c r="G100" s="4">
        <v>52.01</v>
      </c>
      <c r="H100" s="4">
        <v>15</v>
      </c>
      <c r="I100" s="13">
        <v>0.51</v>
      </c>
      <c r="J100" s="4">
        <v>0</v>
      </c>
      <c r="K100" s="4">
        <v>0</v>
      </c>
      <c r="L100" s="4">
        <v>3.9</v>
      </c>
    </row>
    <row r="101" spans="1:12">
      <c r="A101" s="1">
        <v>147</v>
      </c>
      <c r="B101" s="1" t="s">
        <v>16</v>
      </c>
      <c r="C101" s="3">
        <v>50</v>
      </c>
      <c r="D101" s="4">
        <v>3.07</v>
      </c>
      <c r="E101" s="4">
        <v>1.07</v>
      </c>
      <c r="F101" s="4">
        <v>20.93</v>
      </c>
      <c r="G101" s="4">
        <v>107.2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</row>
    <row r="102" spans="1:12">
      <c r="A102" s="1"/>
      <c r="B102" s="1" t="s">
        <v>17</v>
      </c>
      <c r="C102" s="3">
        <v>5</v>
      </c>
      <c r="D102" s="4">
        <v>0.04</v>
      </c>
      <c r="E102" s="4">
        <v>3.63</v>
      </c>
      <c r="F102" s="4">
        <v>7.0000000000000007E-2</v>
      </c>
      <c r="G102" s="4">
        <v>33.049999999999997</v>
      </c>
      <c r="H102" s="4">
        <v>1.2</v>
      </c>
      <c r="I102" s="4">
        <v>0.01</v>
      </c>
      <c r="J102" s="4">
        <v>0</v>
      </c>
      <c r="K102" s="4">
        <v>0</v>
      </c>
      <c r="L102" s="4">
        <v>0</v>
      </c>
    </row>
    <row r="103" spans="1:12">
      <c r="A103" s="1"/>
      <c r="B103" s="1" t="s">
        <v>63</v>
      </c>
      <c r="C103" s="3">
        <v>5</v>
      </c>
      <c r="D103" s="4">
        <v>1.1599999999999999</v>
      </c>
      <c r="E103" s="4">
        <v>1.49</v>
      </c>
      <c r="F103" s="4">
        <v>0</v>
      </c>
      <c r="G103" s="4">
        <v>20</v>
      </c>
      <c r="H103" s="4">
        <v>58</v>
      </c>
      <c r="I103" s="4">
        <v>0.02</v>
      </c>
      <c r="J103" s="4">
        <v>0.01</v>
      </c>
      <c r="K103" s="4">
        <v>0.01</v>
      </c>
      <c r="L103" s="4">
        <v>0.02</v>
      </c>
    </row>
    <row r="104" spans="1:12">
      <c r="A104" s="1"/>
      <c r="B104" s="5" t="s">
        <v>18</v>
      </c>
      <c r="C104" s="5"/>
      <c r="D104" s="6">
        <f>D99+D100+D101+D102</f>
        <v>8.75</v>
      </c>
      <c r="E104" s="6">
        <f t="shared" ref="E104:L104" si="16">E99+E100+E101+E102</f>
        <v>13.600000000000001</v>
      </c>
      <c r="F104" s="6">
        <f t="shared" si="16"/>
        <v>61.39</v>
      </c>
      <c r="G104" s="6">
        <f t="shared" si="16"/>
        <v>366.26</v>
      </c>
      <c r="H104" s="6">
        <f t="shared" si="16"/>
        <v>186.07</v>
      </c>
      <c r="I104" s="6">
        <f t="shared" si="16"/>
        <v>1.02</v>
      </c>
      <c r="J104" s="6">
        <f t="shared" si="16"/>
        <v>5.3999999999999999E-2</v>
      </c>
      <c r="K104" s="6">
        <f t="shared" si="16"/>
        <v>0.19800000000000001</v>
      </c>
      <c r="L104" s="6">
        <f t="shared" si="16"/>
        <v>4.71</v>
      </c>
    </row>
    <row r="105" spans="1:12">
      <c r="A105" s="1"/>
      <c r="B105" s="32" t="s">
        <v>32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4"/>
    </row>
    <row r="106" spans="1:12">
      <c r="A106" s="1"/>
      <c r="B106" s="1" t="s">
        <v>53</v>
      </c>
      <c r="C106" s="1">
        <v>75</v>
      </c>
      <c r="D106" s="1">
        <v>0.03</v>
      </c>
      <c r="E106" s="1">
        <v>0.06</v>
      </c>
      <c r="F106" s="1">
        <v>5.98</v>
      </c>
      <c r="G106" s="1">
        <v>27.25</v>
      </c>
      <c r="H106" s="1">
        <v>4.1399999999999997</v>
      </c>
      <c r="I106" s="1">
        <v>0.83</v>
      </c>
      <c r="J106" s="1">
        <v>7.0000000000000001E-3</v>
      </c>
      <c r="K106" s="1">
        <v>7.0000000000000001E-3</v>
      </c>
      <c r="L106" s="1">
        <v>1.18</v>
      </c>
    </row>
    <row r="107" spans="1:12">
      <c r="A107" s="1"/>
      <c r="B107" s="5" t="s">
        <v>18</v>
      </c>
      <c r="C107" s="5"/>
      <c r="D107" s="5">
        <f>D106</f>
        <v>0.03</v>
      </c>
      <c r="E107" s="5">
        <f t="shared" ref="E107:L107" si="17">E106</f>
        <v>0.06</v>
      </c>
      <c r="F107" s="5">
        <f t="shared" si="17"/>
        <v>5.98</v>
      </c>
      <c r="G107" s="5">
        <f t="shared" si="17"/>
        <v>27.25</v>
      </c>
      <c r="H107" s="5">
        <f t="shared" si="17"/>
        <v>4.1399999999999997</v>
      </c>
      <c r="I107" s="5">
        <f t="shared" si="17"/>
        <v>0.83</v>
      </c>
      <c r="J107" s="5">
        <f t="shared" si="17"/>
        <v>7.0000000000000001E-3</v>
      </c>
      <c r="K107" s="5">
        <f t="shared" si="17"/>
        <v>7.0000000000000001E-3</v>
      </c>
      <c r="L107" s="5">
        <f t="shared" si="17"/>
        <v>1.18</v>
      </c>
    </row>
    <row r="108" spans="1: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>
      <c r="A109" s="1"/>
      <c r="B109" s="26" t="s">
        <v>35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8"/>
    </row>
    <row r="110" spans="1:12">
      <c r="A110" s="1"/>
      <c r="B110" s="1" t="s">
        <v>120</v>
      </c>
      <c r="C110" s="1">
        <v>45</v>
      </c>
      <c r="D110" s="1">
        <v>0.85</v>
      </c>
      <c r="E110" s="1">
        <v>3.42</v>
      </c>
      <c r="F110" s="1">
        <v>3.07</v>
      </c>
      <c r="G110" s="1">
        <v>50</v>
      </c>
      <c r="H110" s="1">
        <v>12.4</v>
      </c>
      <c r="I110" s="1">
        <v>3.46</v>
      </c>
      <c r="J110" s="1">
        <v>0.02</v>
      </c>
      <c r="K110" s="1">
        <v>0.04</v>
      </c>
      <c r="L110" s="1">
        <v>3.46</v>
      </c>
    </row>
    <row r="111" spans="1:12">
      <c r="A111" s="1"/>
      <c r="B111" s="7" t="s">
        <v>89</v>
      </c>
      <c r="C111" s="7">
        <v>180</v>
      </c>
      <c r="D111" s="9">
        <v>1.26</v>
      </c>
      <c r="E111" s="7">
        <v>3.51</v>
      </c>
      <c r="F111" s="7">
        <v>6.1</v>
      </c>
      <c r="G111" s="7">
        <v>94.5</v>
      </c>
      <c r="H111" s="7">
        <v>31.19</v>
      </c>
      <c r="I111" s="7">
        <v>0.84</v>
      </c>
      <c r="J111" s="7">
        <v>3.5999999999999997E-2</v>
      </c>
      <c r="K111" s="7">
        <v>3.5999999999999997E-2</v>
      </c>
      <c r="L111" s="7">
        <v>13.3</v>
      </c>
    </row>
    <row r="112" spans="1:12">
      <c r="A112" s="1"/>
      <c r="B112" s="45" t="s">
        <v>90</v>
      </c>
      <c r="C112" s="8">
        <v>100</v>
      </c>
      <c r="D112" s="10">
        <v>4.2</v>
      </c>
      <c r="E112" s="8">
        <v>5.4</v>
      </c>
      <c r="F112" s="8">
        <v>22.4</v>
      </c>
      <c r="G112" s="8">
        <v>180.34</v>
      </c>
      <c r="H112" s="8">
        <v>9.3000000000000007</v>
      </c>
      <c r="I112" s="8">
        <v>0.70199999999999996</v>
      </c>
      <c r="J112" s="8">
        <v>3.2000000000000001E-2</v>
      </c>
      <c r="K112" s="8">
        <v>0.13800000000000001</v>
      </c>
      <c r="L112" s="8">
        <v>0</v>
      </c>
    </row>
    <row r="113" spans="1:12">
      <c r="A113" s="22">
        <v>301</v>
      </c>
      <c r="B113" s="46" t="s">
        <v>112</v>
      </c>
      <c r="C113" s="7">
        <v>60</v>
      </c>
      <c r="D113" s="9">
        <v>7.0620000000000003</v>
      </c>
      <c r="E113" s="7">
        <v>6.468</v>
      </c>
      <c r="F113" s="7">
        <v>1.758</v>
      </c>
      <c r="G113" s="7">
        <v>93.498000000000005</v>
      </c>
      <c r="H113" s="7">
        <v>18.809999999999999</v>
      </c>
      <c r="I113" s="7">
        <v>0.54600000000000004</v>
      </c>
      <c r="J113" s="7">
        <v>0.126</v>
      </c>
      <c r="K113" s="7">
        <v>4.8000000000000001E-2</v>
      </c>
      <c r="L113" s="7">
        <v>6.0000000000000001E-3</v>
      </c>
    </row>
    <row r="114" spans="1:12">
      <c r="A114" s="1"/>
      <c r="B114" s="45" t="s">
        <v>38</v>
      </c>
      <c r="C114" s="7">
        <v>150</v>
      </c>
      <c r="D114" s="7">
        <v>0.33</v>
      </c>
      <c r="E114" s="7">
        <v>1.4999999999999999E-2</v>
      </c>
      <c r="F114" s="7">
        <v>20.82</v>
      </c>
      <c r="G114" s="7">
        <v>45.75</v>
      </c>
      <c r="H114" s="7">
        <v>23.86</v>
      </c>
      <c r="I114" s="7">
        <v>0.93</v>
      </c>
      <c r="J114" s="7">
        <v>0</v>
      </c>
      <c r="K114" s="7">
        <v>0</v>
      </c>
      <c r="L114" s="7">
        <v>0.3</v>
      </c>
    </row>
    <row r="115" spans="1:12">
      <c r="A115" s="1"/>
      <c r="B115" s="8" t="s">
        <v>26</v>
      </c>
      <c r="C115" s="8">
        <v>30</v>
      </c>
      <c r="D115" s="8">
        <v>1.8</v>
      </c>
      <c r="E115" s="8">
        <v>0.3</v>
      </c>
      <c r="F115" s="8">
        <v>13.3</v>
      </c>
      <c r="G115" s="8">
        <v>56.7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</row>
    <row r="116" spans="1:12">
      <c r="A116" s="1"/>
      <c r="B116" s="8"/>
      <c r="C116" s="8"/>
      <c r="D116" s="8"/>
      <c r="E116" s="8"/>
      <c r="F116" s="8"/>
      <c r="G116" s="8"/>
      <c r="H116" s="8">
        <v>0</v>
      </c>
      <c r="I116" s="8">
        <v>0</v>
      </c>
      <c r="J116" s="8">
        <v>0</v>
      </c>
      <c r="K116" s="8">
        <v>0</v>
      </c>
      <c r="L116" s="8">
        <v>0</v>
      </c>
    </row>
    <row r="117" spans="1:12">
      <c r="A117" s="1"/>
      <c r="B117" s="5" t="s">
        <v>18</v>
      </c>
      <c r="C117" s="5"/>
      <c r="D117" s="5">
        <f>D110+D111+D112+D113+D114+D115+D116</f>
        <v>15.502000000000001</v>
      </c>
      <c r="E117" s="5">
        <f t="shared" ref="E117:L117" si="18">E110+E111+E112+E113+E114+E115+E116</f>
        <v>19.113000000000003</v>
      </c>
      <c r="F117" s="5">
        <f t="shared" si="18"/>
        <v>67.448000000000008</v>
      </c>
      <c r="G117" s="5">
        <f t="shared" si="18"/>
        <v>520.78800000000001</v>
      </c>
      <c r="H117" s="5">
        <f t="shared" si="18"/>
        <v>95.56</v>
      </c>
      <c r="I117" s="5">
        <f t="shared" si="18"/>
        <v>6.4779999999999998</v>
      </c>
      <c r="J117" s="5">
        <f t="shared" si="18"/>
        <v>0.214</v>
      </c>
      <c r="K117" s="5">
        <f t="shared" si="18"/>
        <v>0.26200000000000001</v>
      </c>
      <c r="L117" s="5">
        <f t="shared" si="18"/>
        <v>17.066000000000003</v>
      </c>
    </row>
    <row r="118" spans="1:12">
      <c r="A118" s="1"/>
      <c r="B118" s="26" t="s">
        <v>34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8"/>
    </row>
    <row r="119" spans="1:12">
      <c r="A119" s="1"/>
      <c r="B119" s="1" t="s">
        <v>91</v>
      </c>
      <c r="C119" s="3">
        <v>180</v>
      </c>
      <c r="D119" s="4">
        <v>7.64</v>
      </c>
      <c r="E119" s="4">
        <v>14.72</v>
      </c>
      <c r="F119" s="4">
        <v>1.47</v>
      </c>
      <c r="G119" s="4">
        <v>169.33</v>
      </c>
      <c r="H119" s="4">
        <v>61.87</v>
      </c>
      <c r="I119" s="4">
        <v>1.57</v>
      </c>
      <c r="J119" s="4">
        <v>0.05</v>
      </c>
      <c r="K119" s="4">
        <v>0.32</v>
      </c>
      <c r="L119" s="4">
        <v>0.13</v>
      </c>
    </row>
    <row r="120" spans="1:12">
      <c r="A120" s="1"/>
      <c r="B120" s="1" t="s">
        <v>93</v>
      </c>
      <c r="C120" s="1">
        <v>40</v>
      </c>
      <c r="D120" s="4">
        <v>2.0099999999999998</v>
      </c>
      <c r="E120" s="4">
        <v>3.25</v>
      </c>
      <c r="F120" s="4">
        <v>29.18</v>
      </c>
      <c r="G120" s="4">
        <v>140.16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</row>
    <row r="121" spans="1:12">
      <c r="A121" s="1"/>
      <c r="B121" s="5" t="s">
        <v>18</v>
      </c>
      <c r="C121" s="5"/>
      <c r="D121" s="5">
        <f t="shared" ref="D121:L121" si="19">D119+D120</f>
        <v>9.6499999999999986</v>
      </c>
      <c r="E121" s="5">
        <f t="shared" si="19"/>
        <v>17.97</v>
      </c>
      <c r="F121" s="5">
        <f t="shared" si="19"/>
        <v>30.65</v>
      </c>
      <c r="G121" s="5">
        <f t="shared" si="19"/>
        <v>309.49</v>
      </c>
      <c r="H121" s="5">
        <f t="shared" si="19"/>
        <v>61.87</v>
      </c>
      <c r="I121" s="5">
        <f t="shared" si="19"/>
        <v>1.57</v>
      </c>
      <c r="J121" s="5">
        <f t="shared" si="19"/>
        <v>0.05</v>
      </c>
      <c r="K121" s="5">
        <f t="shared" si="19"/>
        <v>0.32</v>
      </c>
      <c r="L121" s="5">
        <f t="shared" si="19"/>
        <v>0.13</v>
      </c>
    </row>
    <row r="122" spans="1:12">
      <c r="A122" s="1"/>
      <c r="B122" s="11" t="s">
        <v>55</v>
      </c>
      <c r="C122" s="1"/>
      <c r="D122" s="12">
        <f t="shared" ref="D122:L122" si="20">D104+D107+D117+D121</f>
        <v>33.932000000000002</v>
      </c>
      <c r="E122" s="12">
        <f t="shared" si="20"/>
        <v>50.743000000000002</v>
      </c>
      <c r="F122" s="12">
        <f t="shared" si="20"/>
        <v>165.46800000000002</v>
      </c>
      <c r="G122" s="44">
        <f t="shared" si="20"/>
        <v>1223.788</v>
      </c>
      <c r="H122" s="12">
        <f t="shared" si="20"/>
        <v>347.64</v>
      </c>
      <c r="I122" s="12">
        <f t="shared" si="20"/>
        <v>9.8979999999999997</v>
      </c>
      <c r="J122" s="12">
        <f t="shared" si="20"/>
        <v>0.32500000000000001</v>
      </c>
      <c r="K122" s="12">
        <f t="shared" si="20"/>
        <v>0.78700000000000003</v>
      </c>
      <c r="L122" s="12">
        <f t="shared" si="20"/>
        <v>23.086000000000002</v>
      </c>
    </row>
    <row r="123" spans="1: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6" spans="1: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>
      <c r="A127" s="35" t="s">
        <v>0</v>
      </c>
      <c r="B127" s="35" t="s">
        <v>1</v>
      </c>
      <c r="C127" s="37" t="s">
        <v>2</v>
      </c>
      <c r="D127" s="39" t="s">
        <v>3</v>
      </c>
      <c r="E127" s="40"/>
      <c r="F127" s="40"/>
      <c r="G127" s="41"/>
      <c r="H127" s="42" t="s">
        <v>8</v>
      </c>
      <c r="I127" s="43"/>
      <c r="J127" s="29" t="s">
        <v>9</v>
      </c>
      <c r="K127" s="30"/>
      <c r="L127" s="31"/>
    </row>
    <row r="128" spans="1:12" ht="45">
      <c r="A128" s="36"/>
      <c r="B128" s="36"/>
      <c r="C128" s="38"/>
      <c r="D128" s="2" t="s">
        <v>4</v>
      </c>
      <c r="E128" s="2" t="s">
        <v>5</v>
      </c>
      <c r="F128" s="2" t="s">
        <v>6</v>
      </c>
      <c r="G128" s="2" t="s">
        <v>7</v>
      </c>
      <c r="H128" s="2" t="s">
        <v>13</v>
      </c>
      <c r="I128" s="2" t="s">
        <v>14</v>
      </c>
      <c r="J128" s="2" t="s">
        <v>10</v>
      </c>
      <c r="K128" s="2" t="s">
        <v>11</v>
      </c>
      <c r="L128" s="2" t="s">
        <v>12</v>
      </c>
    </row>
    <row r="129" spans="1:12">
      <c r="A129" s="3">
        <v>1</v>
      </c>
      <c r="B129" s="3">
        <v>2</v>
      </c>
      <c r="C129" s="3">
        <v>3</v>
      </c>
      <c r="D129" s="3">
        <v>4</v>
      </c>
      <c r="E129" s="3">
        <v>5</v>
      </c>
      <c r="F129" s="3">
        <v>6</v>
      </c>
      <c r="G129" s="3">
        <v>7</v>
      </c>
      <c r="H129" s="3">
        <v>8</v>
      </c>
      <c r="I129" s="3">
        <v>9</v>
      </c>
      <c r="J129" s="3">
        <v>10</v>
      </c>
      <c r="K129" s="3">
        <v>11</v>
      </c>
      <c r="L129" s="3">
        <v>12</v>
      </c>
    </row>
    <row r="130" spans="1:12">
      <c r="A130" s="26" t="s">
        <v>56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8"/>
    </row>
    <row r="131" spans="1:12">
      <c r="A131" s="26" t="s">
        <v>20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8"/>
    </row>
    <row r="132" spans="1:12">
      <c r="A132" s="1"/>
      <c r="B132" s="1"/>
      <c r="C132" s="3"/>
      <c r="D132" s="4"/>
      <c r="E132" s="4"/>
      <c r="F132" s="4"/>
      <c r="G132" s="4"/>
      <c r="H132" s="4"/>
      <c r="I132" s="4"/>
      <c r="J132" s="4"/>
      <c r="K132" s="4"/>
      <c r="L132" s="4"/>
    </row>
    <row r="133" spans="1:12">
      <c r="A133" s="22">
        <v>129</v>
      </c>
      <c r="B133" s="1" t="s">
        <v>94</v>
      </c>
      <c r="C133" s="3">
        <v>100</v>
      </c>
      <c r="D133" s="4">
        <v>12.34</v>
      </c>
      <c r="E133" s="4">
        <v>19.68</v>
      </c>
      <c r="F133" s="4">
        <v>7.91</v>
      </c>
      <c r="G133" s="4">
        <v>285.35000000000002</v>
      </c>
      <c r="H133" s="4">
        <v>127.7</v>
      </c>
      <c r="I133" s="4">
        <v>0.73</v>
      </c>
      <c r="J133" s="4">
        <v>0.05</v>
      </c>
      <c r="K133" s="4">
        <v>0.25</v>
      </c>
      <c r="L133" s="4">
        <v>0.23</v>
      </c>
    </row>
    <row r="134" spans="1:12">
      <c r="A134" s="1">
        <v>118</v>
      </c>
      <c r="B134" s="1" t="s">
        <v>30</v>
      </c>
      <c r="C134" s="3">
        <v>25</v>
      </c>
      <c r="D134" s="4">
        <v>4.1000000000000002E-2</v>
      </c>
      <c r="E134" s="4">
        <v>1.19</v>
      </c>
      <c r="F134" s="4">
        <v>0.73</v>
      </c>
      <c r="G134" s="4">
        <v>19.239999999999998</v>
      </c>
      <c r="H134" s="4">
        <v>8.18</v>
      </c>
      <c r="I134" s="4">
        <v>3.6999999999999998E-2</v>
      </c>
      <c r="J134" s="4">
        <v>5.0000000000000001E-3</v>
      </c>
      <c r="K134" s="4">
        <v>7.0000000000000001E-3</v>
      </c>
      <c r="L134" s="4">
        <v>1.7500000000000002E-2</v>
      </c>
    </row>
    <row r="135" spans="1:12">
      <c r="A135" s="1">
        <v>332</v>
      </c>
      <c r="B135" s="1" t="s">
        <v>29</v>
      </c>
      <c r="C135" s="3">
        <v>180</v>
      </c>
      <c r="D135" s="4">
        <v>0</v>
      </c>
      <c r="E135" s="4">
        <v>0</v>
      </c>
      <c r="F135" s="4">
        <v>9</v>
      </c>
      <c r="G135" s="4">
        <v>107</v>
      </c>
      <c r="H135" s="4">
        <v>0.18</v>
      </c>
      <c r="I135" s="13">
        <v>1.7999999999999999E-2</v>
      </c>
      <c r="J135" s="4">
        <v>0</v>
      </c>
      <c r="K135" s="4">
        <v>0</v>
      </c>
      <c r="L135" s="4">
        <v>0</v>
      </c>
    </row>
    <row r="136" spans="1:12">
      <c r="A136" s="1">
        <v>147</v>
      </c>
      <c r="B136" s="1" t="s">
        <v>16</v>
      </c>
      <c r="C136" s="3">
        <v>50</v>
      </c>
      <c r="D136" s="4">
        <v>3.07</v>
      </c>
      <c r="E136" s="4">
        <v>1.07</v>
      </c>
      <c r="F136" s="4">
        <v>20.93</v>
      </c>
      <c r="G136" s="4">
        <v>107.2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</row>
    <row r="137" spans="1:12">
      <c r="A137" s="1"/>
      <c r="B137" s="5" t="s">
        <v>18</v>
      </c>
      <c r="C137" s="5"/>
      <c r="D137" s="6">
        <f>D132+D133+D134+D135+D136</f>
        <v>15.451000000000001</v>
      </c>
      <c r="E137" s="6">
        <f t="shared" ref="E137:L137" si="21">E132+E133+E134+E135+E136</f>
        <v>21.94</v>
      </c>
      <c r="F137" s="6">
        <f t="shared" si="21"/>
        <v>38.57</v>
      </c>
      <c r="G137" s="6">
        <f t="shared" si="21"/>
        <v>518.79000000000008</v>
      </c>
      <c r="H137" s="6">
        <f t="shared" si="21"/>
        <v>136.06</v>
      </c>
      <c r="I137" s="6">
        <f t="shared" si="21"/>
        <v>0.78500000000000003</v>
      </c>
      <c r="J137" s="6">
        <f t="shared" si="21"/>
        <v>5.5E-2</v>
      </c>
      <c r="K137" s="6">
        <f t="shared" si="21"/>
        <v>0.25700000000000001</v>
      </c>
      <c r="L137" s="6">
        <f t="shared" si="21"/>
        <v>0.2475</v>
      </c>
    </row>
    <row r="138" spans="1:12">
      <c r="A138" s="1"/>
      <c r="B138" s="32" t="s">
        <v>32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4"/>
    </row>
    <row r="139" spans="1:12">
      <c r="A139" s="1"/>
      <c r="B139" s="1" t="s">
        <v>31</v>
      </c>
      <c r="C139" s="1">
        <v>75</v>
      </c>
      <c r="D139" s="1">
        <v>0.04</v>
      </c>
      <c r="E139" s="1">
        <v>0.08</v>
      </c>
      <c r="F139" s="1">
        <v>7.98</v>
      </c>
      <c r="G139" s="1">
        <v>36.340000000000003</v>
      </c>
      <c r="H139" s="1">
        <v>5.53</v>
      </c>
      <c r="I139" s="1">
        <v>1.1100000000000001</v>
      </c>
      <c r="J139" s="1">
        <v>0.01</v>
      </c>
      <c r="K139" s="1">
        <v>0.01</v>
      </c>
      <c r="L139" s="1">
        <v>1.58</v>
      </c>
    </row>
    <row r="140" spans="1:12">
      <c r="A140" s="1"/>
      <c r="B140" s="5" t="s">
        <v>18</v>
      </c>
      <c r="C140" s="5"/>
      <c r="D140" s="5">
        <f>D139</f>
        <v>0.04</v>
      </c>
      <c r="E140" s="5">
        <f t="shared" ref="E140:L140" si="22">E139</f>
        <v>0.08</v>
      </c>
      <c r="F140" s="5">
        <f t="shared" si="22"/>
        <v>7.98</v>
      </c>
      <c r="G140" s="5">
        <f t="shared" si="22"/>
        <v>36.340000000000003</v>
      </c>
      <c r="H140" s="5">
        <f t="shared" si="22"/>
        <v>5.53</v>
      </c>
      <c r="I140" s="5">
        <f t="shared" si="22"/>
        <v>1.1100000000000001</v>
      </c>
      <c r="J140" s="5">
        <f t="shared" si="22"/>
        <v>0.01</v>
      </c>
      <c r="K140" s="5">
        <f t="shared" si="22"/>
        <v>0.01</v>
      </c>
      <c r="L140" s="5">
        <f t="shared" si="22"/>
        <v>1.58</v>
      </c>
    </row>
    <row r="141" spans="1: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>
      <c r="A142" s="1"/>
      <c r="B142" s="26" t="s">
        <v>35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8"/>
    </row>
    <row r="143" spans="1:12">
      <c r="A143" s="1">
        <v>24</v>
      </c>
      <c r="B143" s="1" t="s">
        <v>23</v>
      </c>
      <c r="C143" s="1">
        <v>30</v>
      </c>
      <c r="D143" s="1">
        <v>0.34</v>
      </c>
      <c r="E143" s="1">
        <v>2.13</v>
      </c>
      <c r="F143" s="1">
        <v>1.03</v>
      </c>
      <c r="G143" s="1">
        <v>25.07</v>
      </c>
      <c r="H143" s="1">
        <v>10.62</v>
      </c>
      <c r="I143" s="1">
        <v>0.22</v>
      </c>
      <c r="J143" s="1">
        <v>0.01</v>
      </c>
      <c r="K143" s="1">
        <v>1.4999999999999999E-2</v>
      </c>
      <c r="L143" s="1">
        <v>5.59</v>
      </c>
    </row>
    <row r="144" spans="1:12">
      <c r="A144" s="1">
        <v>42</v>
      </c>
      <c r="B144" s="7" t="s">
        <v>103</v>
      </c>
      <c r="C144" s="7">
        <v>180</v>
      </c>
      <c r="D144" s="9">
        <v>5.3</v>
      </c>
      <c r="E144" s="7">
        <v>4.17</v>
      </c>
      <c r="F144" s="7">
        <v>12.36</v>
      </c>
      <c r="G144" s="7">
        <v>98.2</v>
      </c>
      <c r="H144" s="7">
        <v>33.5</v>
      </c>
      <c r="I144" s="7">
        <v>0.6</v>
      </c>
      <c r="J144" s="7">
        <v>0.03</v>
      </c>
      <c r="K144" s="7">
        <v>3.5000000000000003E-2</v>
      </c>
      <c r="L144" s="7">
        <v>13.7</v>
      </c>
    </row>
    <row r="145" spans="1:12">
      <c r="A145" s="1"/>
      <c r="B145" s="7" t="s">
        <v>102</v>
      </c>
      <c r="C145" s="8">
        <v>180</v>
      </c>
      <c r="D145" s="10">
        <v>10.1</v>
      </c>
      <c r="E145" s="8">
        <v>7.22</v>
      </c>
      <c r="F145" s="8">
        <v>18.32</v>
      </c>
      <c r="G145" s="8">
        <v>160.99</v>
      </c>
      <c r="H145" s="8">
        <v>44</v>
      </c>
      <c r="I145" s="8">
        <v>1.62</v>
      </c>
      <c r="J145" s="8">
        <v>0.2</v>
      </c>
      <c r="K145" s="8">
        <v>0.12</v>
      </c>
      <c r="L145" s="8">
        <v>8.16</v>
      </c>
    </row>
    <row r="146" spans="1:12">
      <c r="A146" s="1"/>
      <c r="B146" s="7" t="s">
        <v>25</v>
      </c>
      <c r="C146" s="7">
        <v>150</v>
      </c>
      <c r="D146" s="7">
        <v>0.33</v>
      </c>
      <c r="E146" s="7">
        <v>1.4999999999999999E-2</v>
      </c>
      <c r="F146" s="7">
        <v>20.82</v>
      </c>
      <c r="G146" s="7">
        <v>84.75</v>
      </c>
      <c r="H146" s="7">
        <v>23.86</v>
      </c>
      <c r="I146" s="7">
        <v>0.93</v>
      </c>
      <c r="J146" s="7">
        <v>0</v>
      </c>
      <c r="K146" s="7">
        <v>0</v>
      </c>
      <c r="L146" s="7">
        <v>0.3</v>
      </c>
    </row>
    <row r="147" spans="1:12">
      <c r="A147" s="1"/>
      <c r="B147" s="8" t="s">
        <v>26</v>
      </c>
      <c r="C147" s="8">
        <v>40</v>
      </c>
      <c r="D147" s="8">
        <v>2.4</v>
      </c>
      <c r="E147" s="8">
        <v>0.4</v>
      </c>
      <c r="F147" s="8">
        <v>17.73</v>
      </c>
      <c r="G147" s="8">
        <v>75.599999999999994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</row>
    <row r="148" spans="1:12">
      <c r="A148" s="1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>
      <c r="A149" s="1"/>
      <c r="B149" s="5" t="s">
        <v>18</v>
      </c>
      <c r="C149" s="5"/>
      <c r="D149" s="5">
        <f>D143+D144+D145+D146+D147+D148</f>
        <v>18.469999999999995</v>
      </c>
      <c r="E149" s="5">
        <f t="shared" ref="E149:L149" si="23">E143+E144+E145+E146+E147+E148</f>
        <v>13.935</v>
      </c>
      <c r="F149" s="5">
        <f t="shared" si="23"/>
        <v>70.260000000000005</v>
      </c>
      <c r="G149" s="5">
        <f t="shared" si="23"/>
        <v>444.61</v>
      </c>
      <c r="H149" s="5">
        <f t="shared" si="23"/>
        <v>111.98</v>
      </c>
      <c r="I149" s="5">
        <f t="shared" si="23"/>
        <v>3.37</v>
      </c>
      <c r="J149" s="5">
        <f t="shared" si="23"/>
        <v>0.24000000000000002</v>
      </c>
      <c r="K149" s="5">
        <f t="shared" si="23"/>
        <v>0.16999999999999998</v>
      </c>
      <c r="L149" s="5">
        <f t="shared" si="23"/>
        <v>27.75</v>
      </c>
    </row>
    <row r="150" spans="1:12">
      <c r="A150" s="1"/>
      <c r="B150" s="26" t="s">
        <v>34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8"/>
    </row>
    <row r="151" spans="1:12">
      <c r="A151" s="1">
        <v>138</v>
      </c>
      <c r="B151" s="1" t="s">
        <v>43</v>
      </c>
      <c r="C151" s="3">
        <v>180</v>
      </c>
      <c r="D151" s="4">
        <v>2.8079999999999998</v>
      </c>
      <c r="E151" s="4">
        <v>2.9159999999999999</v>
      </c>
      <c r="F151" s="4">
        <v>15.93</v>
      </c>
      <c r="G151" s="4">
        <v>98.352000000000004</v>
      </c>
      <c r="H151" s="4">
        <v>115.29</v>
      </c>
      <c r="I151" s="13">
        <v>0.57599999999999996</v>
      </c>
      <c r="J151" s="4">
        <v>1.7999999999999999E-2</v>
      </c>
      <c r="K151" s="4">
        <v>0.126</v>
      </c>
      <c r="L151" s="4">
        <v>0.59399999999999997</v>
      </c>
    </row>
    <row r="152" spans="1:12">
      <c r="A152" s="1">
        <v>460</v>
      </c>
      <c r="B152" s="1" t="s">
        <v>60</v>
      </c>
      <c r="C152" s="1">
        <v>50</v>
      </c>
      <c r="D152" s="4">
        <v>3.54</v>
      </c>
      <c r="E152" s="4">
        <v>6.57</v>
      </c>
      <c r="F152" s="4">
        <v>27.87</v>
      </c>
      <c r="G152" s="4">
        <v>180</v>
      </c>
      <c r="H152" s="4">
        <v>13.25</v>
      </c>
      <c r="I152" s="4">
        <v>0.8</v>
      </c>
      <c r="J152" s="4">
        <v>0.75</v>
      </c>
      <c r="K152" s="4">
        <v>6.2E-2</v>
      </c>
      <c r="L152" s="4">
        <v>0</v>
      </c>
    </row>
    <row r="153" spans="1:12">
      <c r="A153" s="1"/>
      <c r="B153" s="5" t="s">
        <v>18</v>
      </c>
      <c r="C153" s="5"/>
      <c r="D153" s="5">
        <f t="shared" ref="D153:L153" si="24">D151+D152</f>
        <v>6.3479999999999999</v>
      </c>
      <c r="E153" s="5">
        <f t="shared" si="24"/>
        <v>9.4860000000000007</v>
      </c>
      <c r="F153" s="5">
        <f t="shared" si="24"/>
        <v>43.8</v>
      </c>
      <c r="G153" s="5">
        <f t="shared" si="24"/>
        <v>278.35199999999998</v>
      </c>
      <c r="H153" s="5">
        <f t="shared" si="24"/>
        <v>128.54000000000002</v>
      </c>
      <c r="I153" s="5">
        <f t="shared" si="24"/>
        <v>1.3759999999999999</v>
      </c>
      <c r="J153" s="5">
        <f t="shared" si="24"/>
        <v>0.76800000000000002</v>
      </c>
      <c r="K153" s="5">
        <f t="shared" si="24"/>
        <v>0.188</v>
      </c>
      <c r="L153" s="5">
        <f t="shared" si="24"/>
        <v>0.59399999999999997</v>
      </c>
    </row>
    <row r="154" spans="1:12">
      <c r="A154" s="1"/>
      <c r="B154" s="11" t="s">
        <v>61</v>
      </c>
      <c r="C154" s="1"/>
      <c r="D154" s="12">
        <f t="shared" ref="D154:L154" si="25">D137+D140+D149+D153</f>
        <v>40.308999999999997</v>
      </c>
      <c r="E154" s="12">
        <f t="shared" si="25"/>
        <v>45.441000000000003</v>
      </c>
      <c r="F154" s="12">
        <f t="shared" si="25"/>
        <v>160.61000000000001</v>
      </c>
      <c r="G154" s="12">
        <f t="shared" si="25"/>
        <v>1278.0920000000001</v>
      </c>
      <c r="H154" s="12">
        <f t="shared" si="25"/>
        <v>382.11</v>
      </c>
      <c r="I154" s="12">
        <f t="shared" si="25"/>
        <v>6.641</v>
      </c>
      <c r="J154" s="12">
        <f t="shared" si="25"/>
        <v>1.073</v>
      </c>
      <c r="K154" s="12">
        <f t="shared" si="25"/>
        <v>0.625</v>
      </c>
      <c r="L154" s="12">
        <f t="shared" si="25"/>
        <v>30.171500000000002</v>
      </c>
    </row>
    <row r="156" spans="1: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>
      <c r="A157" s="35" t="s">
        <v>0</v>
      </c>
      <c r="B157" s="35" t="s">
        <v>1</v>
      </c>
      <c r="C157" s="37" t="s">
        <v>2</v>
      </c>
      <c r="D157" s="39" t="s">
        <v>3</v>
      </c>
      <c r="E157" s="40"/>
      <c r="F157" s="40"/>
      <c r="G157" s="41"/>
      <c r="H157" s="42" t="s">
        <v>8</v>
      </c>
      <c r="I157" s="43"/>
      <c r="J157" s="29" t="s">
        <v>9</v>
      </c>
      <c r="K157" s="30"/>
      <c r="L157" s="31"/>
    </row>
    <row r="158" spans="1:12" ht="45">
      <c r="A158" s="36"/>
      <c r="B158" s="36"/>
      <c r="C158" s="38"/>
      <c r="D158" s="2" t="s">
        <v>4</v>
      </c>
      <c r="E158" s="2" t="s">
        <v>5</v>
      </c>
      <c r="F158" s="2" t="s">
        <v>6</v>
      </c>
      <c r="G158" s="2" t="s">
        <v>7</v>
      </c>
      <c r="H158" s="2" t="s">
        <v>13</v>
      </c>
      <c r="I158" s="2" t="s">
        <v>14</v>
      </c>
      <c r="J158" s="2" t="s">
        <v>10</v>
      </c>
      <c r="K158" s="2" t="s">
        <v>11</v>
      </c>
      <c r="L158" s="2" t="s">
        <v>12</v>
      </c>
    </row>
    <row r="159" spans="1:12">
      <c r="A159" s="3">
        <v>1</v>
      </c>
      <c r="B159" s="3">
        <v>2</v>
      </c>
      <c r="C159" s="3">
        <v>3</v>
      </c>
      <c r="D159" s="3">
        <v>4</v>
      </c>
      <c r="E159" s="3">
        <v>5</v>
      </c>
      <c r="F159" s="3">
        <v>6</v>
      </c>
      <c r="G159" s="3">
        <v>7</v>
      </c>
      <c r="H159" s="3">
        <v>8</v>
      </c>
      <c r="I159" s="3">
        <v>9</v>
      </c>
      <c r="J159" s="3">
        <v>10</v>
      </c>
      <c r="K159" s="3">
        <v>11</v>
      </c>
      <c r="L159" s="3">
        <v>12</v>
      </c>
    </row>
    <row r="160" spans="1:12">
      <c r="A160" s="26" t="s">
        <v>62</v>
      </c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8"/>
    </row>
    <row r="161" spans="1:12">
      <c r="A161" s="26" t="s">
        <v>20</v>
      </c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8"/>
    </row>
    <row r="162" spans="1:12">
      <c r="A162" s="1"/>
      <c r="B162" s="18" t="s">
        <v>95</v>
      </c>
      <c r="C162" s="19">
        <v>100</v>
      </c>
      <c r="D162" s="20">
        <v>4.2</v>
      </c>
      <c r="E162" s="19">
        <v>5.4</v>
      </c>
      <c r="F162" s="19">
        <v>22.4</v>
      </c>
      <c r="G162" s="19">
        <v>146.19999999999999</v>
      </c>
      <c r="H162" s="19">
        <v>9.3000000000000007</v>
      </c>
      <c r="I162" s="19">
        <v>0.70199999999999996</v>
      </c>
      <c r="J162" s="19">
        <v>3.2000000000000001E-2</v>
      </c>
      <c r="K162" s="19">
        <v>0.13800000000000001</v>
      </c>
      <c r="L162" s="19">
        <v>0</v>
      </c>
    </row>
    <row r="163" spans="1:12">
      <c r="A163" s="1"/>
      <c r="B163" s="1" t="s">
        <v>15</v>
      </c>
      <c r="C163" s="3" t="s">
        <v>21</v>
      </c>
      <c r="D163" s="4">
        <v>11</v>
      </c>
      <c r="E163" s="4">
        <v>2.06</v>
      </c>
      <c r="F163" s="4">
        <v>12</v>
      </c>
      <c r="G163" s="4">
        <v>44.35</v>
      </c>
      <c r="H163" s="4">
        <v>10.6</v>
      </c>
      <c r="I163" s="4">
        <v>0.44</v>
      </c>
      <c r="J163" s="4">
        <v>0</v>
      </c>
      <c r="K163" s="4">
        <v>5.0000000000000001E-3</v>
      </c>
      <c r="L163" s="4">
        <v>5</v>
      </c>
    </row>
    <row r="164" spans="1:12">
      <c r="A164" s="1">
        <v>147</v>
      </c>
      <c r="B164" s="1" t="s">
        <v>16</v>
      </c>
      <c r="C164" s="3">
        <v>50</v>
      </c>
      <c r="D164" s="4">
        <v>3.07</v>
      </c>
      <c r="E164" s="4">
        <v>1.07</v>
      </c>
      <c r="F164" s="4">
        <v>20.93</v>
      </c>
      <c r="G164" s="4">
        <v>107.2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</row>
    <row r="165" spans="1:12">
      <c r="A165" s="1"/>
      <c r="B165" s="1" t="s">
        <v>17</v>
      </c>
      <c r="C165" s="3">
        <v>5</v>
      </c>
      <c r="D165" s="4">
        <v>0.04</v>
      </c>
      <c r="E165" s="4">
        <v>3.63</v>
      </c>
      <c r="F165" s="4">
        <v>7.0000000000000007E-2</v>
      </c>
      <c r="G165" s="4">
        <v>33.049999999999997</v>
      </c>
      <c r="H165" s="4">
        <v>1.2</v>
      </c>
      <c r="I165" s="4">
        <v>0.01</v>
      </c>
      <c r="J165" s="4">
        <v>0</v>
      </c>
      <c r="K165" s="4">
        <v>0</v>
      </c>
      <c r="L165" s="4">
        <v>0</v>
      </c>
    </row>
    <row r="166" spans="1:12">
      <c r="A166" s="1"/>
      <c r="B166" s="1"/>
      <c r="C166" s="3"/>
      <c r="D166" s="4"/>
      <c r="E166" s="4"/>
      <c r="F166" s="4"/>
      <c r="G166" s="4"/>
      <c r="H166" s="4"/>
      <c r="I166" s="4"/>
      <c r="J166" s="4"/>
      <c r="K166" s="4"/>
      <c r="L166" s="4"/>
    </row>
    <row r="167" spans="1:12">
      <c r="A167" s="1"/>
      <c r="B167" s="5" t="s">
        <v>18</v>
      </c>
      <c r="C167" s="5"/>
      <c r="D167" s="6">
        <f>D162+D163+D164+D165+D166</f>
        <v>18.309999999999999</v>
      </c>
      <c r="E167" s="6">
        <f t="shared" ref="E167:L167" si="26">E162+E163+E164+E165+E166</f>
        <v>12.16</v>
      </c>
      <c r="F167" s="6">
        <f t="shared" si="26"/>
        <v>55.4</v>
      </c>
      <c r="G167" s="6">
        <f t="shared" si="26"/>
        <v>330.8</v>
      </c>
      <c r="H167" s="6">
        <f t="shared" si="26"/>
        <v>21.099999999999998</v>
      </c>
      <c r="I167" s="6">
        <f t="shared" si="26"/>
        <v>1.1519999999999999</v>
      </c>
      <c r="J167" s="6">
        <f t="shared" si="26"/>
        <v>3.2000000000000001E-2</v>
      </c>
      <c r="K167" s="6">
        <f t="shared" si="26"/>
        <v>0.14300000000000002</v>
      </c>
      <c r="L167" s="6">
        <f t="shared" si="26"/>
        <v>5</v>
      </c>
    </row>
    <row r="168" spans="1:12">
      <c r="A168" s="1"/>
      <c r="B168" s="32" t="s">
        <v>32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4"/>
    </row>
    <row r="169" spans="1:12">
      <c r="A169" s="1"/>
      <c r="B169" s="1" t="s">
        <v>31</v>
      </c>
      <c r="C169" s="1">
        <v>75</v>
      </c>
      <c r="D169" s="1">
        <v>0.04</v>
      </c>
      <c r="E169" s="1">
        <v>0.08</v>
      </c>
      <c r="F169" s="1">
        <v>7.98</v>
      </c>
      <c r="G169" s="1">
        <v>36.340000000000003</v>
      </c>
      <c r="H169" s="1">
        <v>5.53</v>
      </c>
      <c r="I169" s="1">
        <v>1.1100000000000001</v>
      </c>
      <c r="J169" s="1">
        <v>0.01</v>
      </c>
      <c r="K169" s="1">
        <v>0.01</v>
      </c>
      <c r="L169" s="1">
        <v>1.58</v>
      </c>
    </row>
    <row r="170" spans="1:12">
      <c r="A170" s="1"/>
      <c r="B170" s="5" t="s">
        <v>18</v>
      </c>
      <c r="C170" s="5"/>
      <c r="D170" s="5">
        <f>D169</f>
        <v>0.04</v>
      </c>
      <c r="E170" s="5">
        <f t="shared" ref="E170:L170" si="27">E169</f>
        <v>0.08</v>
      </c>
      <c r="F170" s="5">
        <f t="shared" si="27"/>
        <v>7.98</v>
      </c>
      <c r="G170" s="5">
        <f t="shared" si="27"/>
        <v>36.340000000000003</v>
      </c>
      <c r="H170" s="5">
        <f t="shared" si="27"/>
        <v>5.53</v>
      </c>
      <c r="I170" s="5">
        <f t="shared" si="27"/>
        <v>1.1100000000000001</v>
      </c>
      <c r="J170" s="5">
        <f t="shared" si="27"/>
        <v>0.01</v>
      </c>
      <c r="K170" s="5">
        <f t="shared" si="27"/>
        <v>0.01</v>
      </c>
      <c r="L170" s="5">
        <f t="shared" si="27"/>
        <v>1.58</v>
      </c>
    </row>
    <row r="171" spans="1: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>
      <c r="A172" s="1"/>
      <c r="B172" s="26" t="s">
        <v>35</v>
      </c>
      <c r="C172" s="27"/>
      <c r="D172" s="27"/>
      <c r="E172" s="27"/>
      <c r="F172" s="27"/>
      <c r="G172" s="27"/>
      <c r="H172" s="27"/>
      <c r="I172" s="27"/>
      <c r="J172" s="27"/>
      <c r="K172" s="27"/>
      <c r="L172" s="28"/>
    </row>
    <row r="173" spans="1:12">
      <c r="A173" s="1"/>
      <c r="B173" s="1" t="s">
        <v>57</v>
      </c>
      <c r="C173" s="3">
        <v>30</v>
      </c>
      <c r="D173" s="4">
        <v>0.89</v>
      </c>
      <c r="E173" s="4">
        <v>1.56</v>
      </c>
      <c r="F173" s="4">
        <v>0.74</v>
      </c>
      <c r="G173" s="4">
        <v>25.08</v>
      </c>
      <c r="H173" s="4">
        <v>6.43</v>
      </c>
      <c r="I173" s="4">
        <v>0.2</v>
      </c>
      <c r="J173" s="4">
        <v>0.03</v>
      </c>
      <c r="K173" s="4">
        <v>1.4999999999999999E-2</v>
      </c>
      <c r="L173" s="4">
        <v>3.3</v>
      </c>
    </row>
    <row r="174" spans="1:12">
      <c r="A174" s="1">
        <v>44</v>
      </c>
      <c r="B174" s="7" t="s">
        <v>68</v>
      </c>
      <c r="C174" s="7">
        <v>180</v>
      </c>
      <c r="D174" s="9">
        <v>7.33</v>
      </c>
      <c r="E174" s="7">
        <v>1.87</v>
      </c>
      <c r="F174" s="7">
        <v>11.99</v>
      </c>
      <c r="G174" s="7">
        <v>108.61</v>
      </c>
      <c r="H174" s="7">
        <v>77.709999999999994</v>
      </c>
      <c r="I174" s="7">
        <v>0.94</v>
      </c>
      <c r="J174" s="7">
        <v>7.1999999999999995E-2</v>
      </c>
      <c r="K174" s="7">
        <v>7.1999999999999995E-2</v>
      </c>
      <c r="L174" s="7">
        <v>5.78</v>
      </c>
    </row>
    <row r="175" spans="1:12">
      <c r="A175" s="1">
        <v>94</v>
      </c>
      <c r="B175" s="7" t="s">
        <v>54</v>
      </c>
      <c r="C175" s="8">
        <v>160</v>
      </c>
      <c r="D175" s="10">
        <v>11.696</v>
      </c>
      <c r="E175" s="8">
        <v>11.712</v>
      </c>
      <c r="F175" s="8">
        <v>14.944000000000001</v>
      </c>
      <c r="G175" s="8">
        <v>213.136</v>
      </c>
      <c r="H175" s="8">
        <v>64.384</v>
      </c>
      <c r="I175" s="8">
        <v>1.952</v>
      </c>
      <c r="J175" s="8">
        <v>6.4000000000000001E-2</v>
      </c>
      <c r="K175" s="8">
        <v>0.112</v>
      </c>
      <c r="L175" s="8">
        <v>37.024000000000001</v>
      </c>
    </row>
    <row r="176" spans="1:12">
      <c r="A176" s="1"/>
      <c r="B176" s="7" t="s">
        <v>64</v>
      </c>
      <c r="C176" s="7">
        <v>30</v>
      </c>
      <c r="D176" s="7">
        <v>0.4</v>
      </c>
      <c r="E176" s="7">
        <v>1.2</v>
      </c>
      <c r="F176" s="7">
        <v>1.7</v>
      </c>
      <c r="G176" s="7">
        <v>19</v>
      </c>
      <c r="H176" s="7">
        <v>5.47</v>
      </c>
      <c r="I176" s="7">
        <v>0.05</v>
      </c>
      <c r="J176" s="7">
        <v>0</v>
      </c>
      <c r="K176" s="7">
        <v>0.01</v>
      </c>
      <c r="L176" s="7">
        <v>0.17</v>
      </c>
    </row>
    <row r="177" spans="1:12">
      <c r="A177" s="1"/>
      <c r="B177" s="7" t="s">
        <v>65</v>
      </c>
      <c r="C177" s="7">
        <v>150</v>
      </c>
      <c r="D177" s="7">
        <v>0.38</v>
      </c>
      <c r="E177" s="7">
        <v>1.4999999999999999E-2</v>
      </c>
      <c r="F177" s="7">
        <v>20.82</v>
      </c>
      <c r="G177" s="7">
        <v>69.75</v>
      </c>
      <c r="H177" s="7">
        <v>14.25</v>
      </c>
      <c r="I177" s="7">
        <v>0.6</v>
      </c>
      <c r="J177" s="7">
        <v>0.01</v>
      </c>
      <c r="K177" s="7">
        <v>1.4999999999999999E-2</v>
      </c>
      <c r="L177" s="7">
        <v>8.6999999999999993</v>
      </c>
    </row>
    <row r="178" spans="1:12">
      <c r="A178" s="1"/>
      <c r="B178" s="8" t="s">
        <v>26</v>
      </c>
      <c r="C178" s="8">
        <v>30</v>
      </c>
      <c r="D178" s="8">
        <v>1.8</v>
      </c>
      <c r="E178" s="8">
        <v>0.3</v>
      </c>
      <c r="F178" s="8">
        <v>13.3</v>
      </c>
      <c r="G178" s="8">
        <v>56.7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</row>
    <row r="179" spans="1:12">
      <c r="A179" s="1"/>
      <c r="B179" s="5" t="s">
        <v>18</v>
      </c>
      <c r="C179" s="5"/>
      <c r="D179" s="5">
        <f>D173+D174+D175+D176+D177+D178</f>
        <v>22.495999999999999</v>
      </c>
      <c r="E179" s="5">
        <f t="shared" ref="E179:L179" si="28">E173+E174+E175+E176+E177+E178</f>
        <v>16.657</v>
      </c>
      <c r="F179" s="5">
        <f t="shared" si="28"/>
        <v>63.494</v>
      </c>
      <c r="G179" s="5">
        <f t="shared" si="28"/>
        <v>492.27600000000001</v>
      </c>
      <c r="H179" s="5">
        <f t="shared" si="28"/>
        <v>168.244</v>
      </c>
      <c r="I179" s="5">
        <f t="shared" si="28"/>
        <v>3.7419999999999995</v>
      </c>
      <c r="J179" s="5">
        <f t="shared" si="28"/>
        <v>0.17599999999999999</v>
      </c>
      <c r="K179" s="5">
        <f t="shared" si="28"/>
        <v>0.22400000000000003</v>
      </c>
      <c r="L179" s="5">
        <f t="shared" si="28"/>
        <v>54.974000000000004</v>
      </c>
    </row>
    <row r="180" spans="1:12">
      <c r="A180" s="1"/>
      <c r="B180" s="26" t="s">
        <v>34</v>
      </c>
      <c r="C180" s="27"/>
      <c r="D180" s="27"/>
      <c r="E180" s="27"/>
      <c r="F180" s="27"/>
      <c r="G180" s="27"/>
      <c r="H180" s="27"/>
      <c r="I180" s="27"/>
      <c r="J180" s="27"/>
      <c r="K180" s="27"/>
      <c r="L180" s="28"/>
    </row>
    <row r="181" spans="1:12">
      <c r="A181" s="1"/>
      <c r="B181" s="1" t="s">
        <v>96</v>
      </c>
      <c r="C181" s="3">
        <v>180</v>
      </c>
      <c r="D181" s="4">
        <v>1.8</v>
      </c>
      <c r="E181" s="4">
        <v>2.2999999999999998</v>
      </c>
      <c r="F181" s="4">
        <v>17</v>
      </c>
      <c r="G181" s="4">
        <v>100</v>
      </c>
      <c r="H181" s="4">
        <v>61.87</v>
      </c>
      <c r="I181" s="4">
        <v>1.57</v>
      </c>
      <c r="J181" s="4">
        <v>0.05</v>
      </c>
      <c r="K181" s="4">
        <v>0.32</v>
      </c>
      <c r="L181" s="4">
        <v>0.13</v>
      </c>
    </row>
    <row r="182" spans="1:12">
      <c r="A182" s="1"/>
      <c r="B182" s="1" t="s">
        <v>97</v>
      </c>
      <c r="C182" s="1">
        <v>50</v>
      </c>
      <c r="D182" s="4">
        <v>1.46</v>
      </c>
      <c r="E182" s="4">
        <v>1.67</v>
      </c>
      <c r="F182" s="4">
        <v>38.75</v>
      </c>
      <c r="G182" s="4">
        <v>177.09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</row>
    <row r="183" spans="1:12">
      <c r="A183" s="1"/>
      <c r="B183" s="1" t="s">
        <v>79</v>
      </c>
      <c r="C183" s="1">
        <v>30</v>
      </c>
      <c r="D183" s="1">
        <v>0.2</v>
      </c>
      <c r="E183" s="1">
        <v>0.06</v>
      </c>
      <c r="F183" s="1">
        <v>23.94</v>
      </c>
      <c r="G183" s="1">
        <v>102.84</v>
      </c>
      <c r="H183" s="1">
        <v>2.2999999999999998</v>
      </c>
      <c r="I183" s="1">
        <v>1.8</v>
      </c>
      <c r="J183" s="1">
        <v>0.09</v>
      </c>
      <c r="K183" s="1">
        <v>1.1000000000000001</v>
      </c>
      <c r="L183" s="1">
        <v>0</v>
      </c>
    </row>
    <row r="184" spans="1:12">
      <c r="A184" s="1"/>
      <c r="B184" s="5" t="s">
        <v>18</v>
      </c>
      <c r="C184" s="5"/>
      <c r="D184" s="6">
        <f>D181+D182+D183</f>
        <v>3.46</v>
      </c>
      <c r="E184" s="6">
        <f t="shared" ref="E184:L184" si="29">E181+E182+E183</f>
        <v>4.0299999999999994</v>
      </c>
      <c r="F184" s="6">
        <f t="shared" si="29"/>
        <v>79.69</v>
      </c>
      <c r="G184" s="6">
        <f t="shared" si="29"/>
        <v>379.93000000000006</v>
      </c>
      <c r="H184" s="6">
        <f t="shared" si="29"/>
        <v>64.17</v>
      </c>
      <c r="I184" s="6">
        <f t="shared" si="29"/>
        <v>3.37</v>
      </c>
      <c r="J184" s="6">
        <f t="shared" si="29"/>
        <v>0.14000000000000001</v>
      </c>
      <c r="K184" s="6">
        <f t="shared" si="29"/>
        <v>1.4200000000000002</v>
      </c>
      <c r="L184" s="6">
        <f t="shared" si="29"/>
        <v>0.13</v>
      </c>
    </row>
    <row r="185" spans="1:12">
      <c r="A185" s="1"/>
      <c r="B185" s="11" t="s">
        <v>66</v>
      </c>
      <c r="C185" s="1"/>
      <c r="D185" s="12">
        <f t="shared" ref="D185:L185" si="30">D167+D170+D179+D184</f>
        <v>44.305999999999997</v>
      </c>
      <c r="E185" s="12">
        <f t="shared" si="30"/>
        <v>32.927</v>
      </c>
      <c r="F185" s="12">
        <f t="shared" si="30"/>
        <v>206.56399999999999</v>
      </c>
      <c r="G185" s="44">
        <f t="shared" si="30"/>
        <v>1239.346</v>
      </c>
      <c r="H185" s="12">
        <f t="shared" si="30"/>
        <v>259.04399999999998</v>
      </c>
      <c r="I185" s="12">
        <f t="shared" si="30"/>
        <v>9.3739999999999988</v>
      </c>
      <c r="J185" s="12">
        <f t="shared" si="30"/>
        <v>0.35799999999999998</v>
      </c>
      <c r="K185" s="12">
        <f t="shared" si="30"/>
        <v>1.7970000000000002</v>
      </c>
      <c r="L185" s="12">
        <f t="shared" si="30"/>
        <v>61.684000000000005</v>
      </c>
    </row>
    <row r="187" spans="1: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>
      <c r="A188" s="35" t="s">
        <v>0</v>
      </c>
      <c r="B188" s="35" t="s">
        <v>1</v>
      </c>
      <c r="C188" s="37" t="s">
        <v>2</v>
      </c>
      <c r="D188" s="39" t="s">
        <v>3</v>
      </c>
      <c r="E188" s="40"/>
      <c r="F188" s="40"/>
      <c r="G188" s="41"/>
      <c r="H188" s="42" t="s">
        <v>8</v>
      </c>
      <c r="I188" s="43"/>
      <c r="J188" s="29" t="s">
        <v>9</v>
      </c>
      <c r="K188" s="30"/>
      <c r="L188" s="31"/>
    </row>
    <row r="189" spans="1:12" ht="45">
      <c r="A189" s="36"/>
      <c r="B189" s="36"/>
      <c r="C189" s="38"/>
      <c r="D189" s="2" t="s">
        <v>4</v>
      </c>
      <c r="E189" s="2" t="s">
        <v>5</v>
      </c>
      <c r="F189" s="2" t="s">
        <v>6</v>
      </c>
      <c r="G189" s="2" t="s">
        <v>7</v>
      </c>
      <c r="H189" s="2" t="s">
        <v>13</v>
      </c>
      <c r="I189" s="2" t="s">
        <v>14</v>
      </c>
      <c r="J189" s="2" t="s">
        <v>10</v>
      </c>
      <c r="K189" s="2" t="s">
        <v>11</v>
      </c>
      <c r="L189" s="2" t="s">
        <v>12</v>
      </c>
    </row>
    <row r="190" spans="1:12">
      <c r="A190" s="3">
        <v>1</v>
      </c>
      <c r="B190" s="3">
        <v>2</v>
      </c>
      <c r="C190" s="3">
        <v>3</v>
      </c>
      <c r="D190" s="3">
        <v>4</v>
      </c>
      <c r="E190" s="3">
        <v>5</v>
      </c>
      <c r="F190" s="3">
        <v>6</v>
      </c>
      <c r="G190" s="3">
        <v>7</v>
      </c>
      <c r="H190" s="3">
        <v>8</v>
      </c>
      <c r="I190" s="3">
        <v>9</v>
      </c>
      <c r="J190" s="3">
        <v>10</v>
      </c>
      <c r="K190" s="3">
        <v>11</v>
      </c>
      <c r="L190" s="3">
        <v>12</v>
      </c>
    </row>
    <row r="191" spans="1:12">
      <c r="A191" s="26" t="s">
        <v>67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8"/>
    </row>
    <row r="192" spans="1:12">
      <c r="A192" s="26" t="s">
        <v>20</v>
      </c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8"/>
    </row>
    <row r="193" spans="1:12">
      <c r="A193" s="1">
        <v>4</v>
      </c>
      <c r="B193" s="1" t="s">
        <v>42</v>
      </c>
      <c r="C193" s="3">
        <v>180</v>
      </c>
      <c r="D193" s="4">
        <v>3.87</v>
      </c>
      <c r="E193" s="4">
        <v>2.14</v>
      </c>
      <c r="F193" s="4">
        <v>0.32400000000000001</v>
      </c>
      <c r="G193" s="4">
        <v>106.36199999999999</v>
      </c>
      <c r="H193" s="4">
        <v>22.46</v>
      </c>
      <c r="I193" s="4">
        <v>1.369</v>
      </c>
      <c r="J193" s="4">
        <v>0.15640000000000001</v>
      </c>
      <c r="K193" s="4">
        <v>3.7100000000000001E-2</v>
      </c>
      <c r="L193" s="4">
        <v>0</v>
      </c>
    </row>
    <row r="194" spans="1:12">
      <c r="A194" s="1"/>
      <c r="B194" s="1" t="s">
        <v>52</v>
      </c>
      <c r="C194" s="3">
        <v>180</v>
      </c>
      <c r="D194" s="4">
        <v>0.2</v>
      </c>
      <c r="E194" s="4">
        <v>3.5</v>
      </c>
      <c r="F194" s="4">
        <v>12.2</v>
      </c>
      <c r="G194" s="4">
        <v>52.01</v>
      </c>
      <c r="H194" s="4">
        <v>15</v>
      </c>
      <c r="I194" s="13">
        <v>0.51</v>
      </c>
      <c r="J194" s="4">
        <v>0</v>
      </c>
      <c r="K194" s="4">
        <v>0</v>
      </c>
      <c r="L194" s="4">
        <v>3.9</v>
      </c>
    </row>
    <row r="195" spans="1:12">
      <c r="A195" s="1"/>
      <c r="B195" s="1" t="s">
        <v>63</v>
      </c>
      <c r="C195" s="3">
        <v>5</v>
      </c>
      <c r="D195" s="4">
        <v>1.1599999999999999</v>
      </c>
      <c r="E195" s="4">
        <v>1.49</v>
      </c>
      <c r="F195" s="4">
        <v>0</v>
      </c>
      <c r="G195" s="4">
        <v>20</v>
      </c>
      <c r="H195" s="4">
        <v>58</v>
      </c>
      <c r="I195" s="4">
        <v>0.02</v>
      </c>
      <c r="J195" s="4">
        <v>0.01</v>
      </c>
      <c r="K195" s="4">
        <v>0.01</v>
      </c>
      <c r="L195" s="4">
        <v>0.02</v>
      </c>
    </row>
    <row r="196" spans="1:12">
      <c r="A196" s="1">
        <v>147</v>
      </c>
      <c r="B196" s="1" t="s">
        <v>16</v>
      </c>
      <c r="C196" s="3">
        <v>50</v>
      </c>
      <c r="D196" s="4">
        <v>3.07</v>
      </c>
      <c r="E196" s="4">
        <v>1.07</v>
      </c>
      <c r="F196" s="4">
        <v>20.93</v>
      </c>
      <c r="G196" s="4">
        <v>107.2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</row>
    <row r="197" spans="1:12">
      <c r="A197" s="1"/>
      <c r="B197" s="1" t="s">
        <v>17</v>
      </c>
      <c r="C197" s="3">
        <v>5</v>
      </c>
      <c r="D197" s="4">
        <v>0.04</v>
      </c>
      <c r="E197" s="4">
        <v>3.63</v>
      </c>
      <c r="F197" s="4">
        <v>7.0000000000000007E-2</v>
      </c>
      <c r="G197" s="4">
        <v>33.049999999999997</v>
      </c>
      <c r="H197" s="4">
        <v>1.2</v>
      </c>
      <c r="I197" s="4">
        <v>0.01</v>
      </c>
      <c r="J197" s="4">
        <v>0</v>
      </c>
      <c r="K197" s="4">
        <v>0</v>
      </c>
      <c r="L197" s="4">
        <v>0</v>
      </c>
    </row>
    <row r="198" spans="1:12">
      <c r="A198" s="1"/>
      <c r="B198" s="5" t="s">
        <v>18</v>
      </c>
      <c r="C198" s="5"/>
      <c r="D198" s="6">
        <f>D193+D194+D195+D196+D197</f>
        <v>8.34</v>
      </c>
      <c r="E198" s="6">
        <f t="shared" ref="E198:L198" si="31">E193+E194+E195+E196+E197</f>
        <v>11.830000000000002</v>
      </c>
      <c r="F198" s="6">
        <f t="shared" si="31"/>
        <v>33.524000000000001</v>
      </c>
      <c r="G198" s="6">
        <f t="shared" si="31"/>
        <v>318.62200000000001</v>
      </c>
      <c r="H198" s="6">
        <f t="shared" si="31"/>
        <v>96.660000000000011</v>
      </c>
      <c r="I198" s="6">
        <f t="shared" si="31"/>
        <v>1.909</v>
      </c>
      <c r="J198" s="6">
        <f t="shared" si="31"/>
        <v>0.16640000000000002</v>
      </c>
      <c r="K198" s="6">
        <f t="shared" si="31"/>
        <v>4.7100000000000003E-2</v>
      </c>
      <c r="L198" s="6">
        <f t="shared" si="31"/>
        <v>3.92</v>
      </c>
    </row>
    <row r="199" spans="1:12">
      <c r="A199" s="1"/>
      <c r="B199" s="32" t="s">
        <v>32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4"/>
    </row>
    <row r="200" spans="1:12">
      <c r="A200" s="1"/>
      <c r="B200" s="1" t="s">
        <v>31</v>
      </c>
      <c r="C200" s="1">
        <v>75</v>
      </c>
      <c r="D200" s="1">
        <v>0.04</v>
      </c>
      <c r="E200" s="1">
        <v>0.08</v>
      </c>
      <c r="F200" s="1">
        <v>7.98</v>
      </c>
      <c r="G200" s="1">
        <v>36.340000000000003</v>
      </c>
      <c r="H200" s="1">
        <v>5.53</v>
      </c>
      <c r="I200" s="1">
        <v>1.1100000000000001</v>
      </c>
      <c r="J200" s="1">
        <v>0.01</v>
      </c>
      <c r="K200" s="1">
        <v>0.01</v>
      </c>
      <c r="L200" s="1">
        <v>1.58</v>
      </c>
    </row>
    <row r="201" spans="1:12">
      <c r="A201" s="1"/>
      <c r="B201" s="5" t="s">
        <v>18</v>
      </c>
      <c r="C201" s="5"/>
      <c r="D201" s="5">
        <f>D200</f>
        <v>0.04</v>
      </c>
      <c r="E201" s="5">
        <f t="shared" ref="E201:L201" si="32">E200</f>
        <v>0.08</v>
      </c>
      <c r="F201" s="5">
        <f t="shared" si="32"/>
        <v>7.98</v>
      </c>
      <c r="G201" s="5">
        <f t="shared" si="32"/>
        <v>36.340000000000003</v>
      </c>
      <c r="H201" s="5">
        <f t="shared" si="32"/>
        <v>5.53</v>
      </c>
      <c r="I201" s="5">
        <f t="shared" si="32"/>
        <v>1.1100000000000001</v>
      </c>
      <c r="J201" s="5">
        <f t="shared" si="32"/>
        <v>0.01</v>
      </c>
      <c r="K201" s="5">
        <f t="shared" si="32"/>
        <v>0.01</v>
      </c>
      <c r="L201" s="5">
        <f t="shared" si="32"/>
        <v>1.58</v>
      </c>
    </row>
    <row r="202" spans="1: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>
      <c r="A203" s="1"/>
      <c r="B203" s="26" t="s">
        <v>35</v>
      </c>
      <c r="C203" s="27"/>
      <c r="D203" s="27"/>
      <c r="E203" s="27"/>
      <c r="F203" s="27"/>
      <c r="G203" s="27"/>
      <c r="H203" s="27"/>
      <c r="I203" s="27"/>
      <c r="J203" s="27"/>
      <c r="K203" s="27"/>
      <c r="L203" s="28"/>
    </row>
    <row r="204" spans="1:12">
      <c r="A204" s="1">
        <v>22</v>
      </c>
      <c r="B204" s="1" t="s">
        <v>44</v>
      </c>
      <c r="C204" s="1">
        <v>30</v>
      </c>
      <c r="D204" s="1">
        <v>0.34</v>
      </c>
      <c r="E204" s="1">
        <v>2.13</v>
      </c>
      <c r="F204" s="1">
        <v>1.03</v>
      </c>
      <c r="G204" s="1">
        <v>25.07</v>
      </c>
      <c r="H204" s="1">
        <v>10.62</v>
      </c>
      <c r="I204" s="1">
        <v>0.22</v>
      </c>
      <c r="J204" s="1">
        <v>0.01</v>
      </c>
      <c r="K204" s="1">
        <v>1.4999999999999999E-2</v>
      </c>
      <c r="L204" s="1">
        <v>5.59</v>
      </c>
    </row>
    <row r="205" spans="1:12">
      <c r="A205" s="1">
        <v>42</v>
      </c>
      <c r="B205" s="7" t="s">
        <v>58</v>
      </c>
      <c r="C205" s="7">
        <v>180</v>
      </c>
      <c r="D205" s="9">
        <v>1.3</v>
      </c>
      <c r="E205" s="7">
        <v>3.5</v>
      </c>
      <c r="F205" s="7">
        <v>5.95</v>
      </c>
      <c r="G205" s="7">
        <v>177.5</v>
      </c>
      <c r="H205" s="7">
        <v>33.5</v>
      </c>
      <c r="I205" s="7">
        <v>0.6</v>
      </c>
      <c r="J205" s="7">
        <v>0.03</v>
      </c>
      <c r="K205" s="7">
        <v>3.5000000000000003E-2</v>
      </c>
      <c r="L205" s="7">
        <v>13.7</v>
      </c>
    </row>
    <row r="206" spans="1:12">
      <c r="A206" s="1"/>
      <c r="B206" s="7" t="s">
        <v>100</v>
      </c>
      <c r="C206" s="8">
        <v>70</v>
      </c>
      <c r="D206" s="10">
        <v>11.46</v>
      </c>
      <c r="E206" s="8">
        <v>2.74</v>
      </c>
      <c r="F206" s="8">
        <v>6.8739999999999997</v>
      </c>
      <c r="G206" s="8">
        <v>98</v>
      </c>
      <c r="H206" s="8">
        <v>40.831000000000003</v>
      </c>
      <c r="I206" s="8">
        <v>0.54600000000000004</v>
      </c>
      <c r="J206" s="8">
        <v>5.6000000000000001E-2</v>
      </c>
      <c r="K206" s="8">
        <v>9.0999999999999998E-2</v>
      </c>
      <c r="L206" s="8">
        <v>40.831000000000003</v>
      </c>
    </row>
    <row r="207" spans="1:12">
      <c r="A207" s="1">
        <v>204</v>
      </c>
      <c r="B207" s="7" t="s">
        <v>46</v>
      </c>
      <c r="C207" s="7">
        <v>100</v>
      </c>
      <c r="D207" s="7">
        <v>3.84</v>
      </c>
      <c r="E207" s="7">
        <v>0.55000000000000004</v>
      </c>
      <c r="F207" s="7">
        <v>20.76</v>
      </c>
      <c r="G207" s="7">
        <v>110.32</v>
      </c>
      <c r="H207" s="7">
        <v>3.23</v>
      </c>
      <c r="I207" s="7">
        <v>0.74</v>
      </c>
      <c r="J207" s="7">
        <v>0.04</v>
      </c>
      <c r="K207" s="7">
        <v>0.02</v>
      </c>
      <c r="L207" s="7">
        <v>0</v>
      </c>
    </row>
    <row r="208" spans="1:12">
      <c r="A208" s="1"/>
      <c r="B208" s="7" t="s">
        <v>25</v>
      </c>
      <c r="C208" s="7">
        <v>150</v>
      </c>
      <c r="D208" s="7">
        <v>0.33</v>
      </c>
      <c r="E208" s="7">
        <v>1.4999999999999999E-2</v>
      </c>
      <c r="F208" s="7">
        <v>20.82</v>
      </c>
      <c r="G208" s="7">
        <v>84.75</v>
      </c>
      <c r="H208" s="7">
        <v>23.86</v>
      </c>
      <c r="I208" s="7">
        <v>0.93</v>
      </c>
      <c r="J208" s="7">
        <v>0</v>
      </c>
      <c r="K208" s="7">
        <v>0</v>
      </c>
      <c r="L208" s="7">
        <v>0.3</v>
      </c>
    </row>
    <row r="209" spans="1:12">
      <c r="A209" s="1"/>
      <c r="B209" s="8" t="s">
        <v>26</v>
      </c>
      <c r="C209" s="8">
        <v>30</v>
      </c>
      <c r="D209" s="8">
        <v>1.8</v>
      </c>
      <c r="E209" s="8">
        <v>0.3</v>
      </c>
      <c r="F209" s="8">
        <v>13.3</v>
      </c>
      <c r="G209" s="8">
        <v>56.7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</row>
    <row r="210" spans="1:12">
      <c r="A210" s="1"/>
      <c r="B210" s="5" t="s">
        <v>18</v>
      </c>
      <c r="C210" s="5"/>
      <c r="D210" s="5">
        <f>D204+D205+D206+D207+D208+D209</f>
        <v>19.07</v>
      </c>
      <c r="E210" s="5">
        <f t="shared" ref="E210:L210" si="33">E204+E205+E206+E207+E208+E209</f>
        <v>9.235000000000003</v>
      </c>
      <c r="F210" s="5">
        <f t="shared" si="33"/>
        <v>68.734000000000009</v>
      </c>
      <c r="G210" s="5">
        <f t="shared" si="33"/>
        <v>552.34</v>
      </c>
      <c r="H210" s="5">
        <f t="shared" si="33"/>
        <v>112.041</v>
      </c>
      <c r="I210" s="5">
        <f t="shared" si="33"/>
        <v>3.036</v>
      </c>
      <c r="J210" s="5">
        <f t="shared" si="33"/>
        <v>0.13600000000000001</v>
      </c>
      <c r="K210" s="5">
        <f t="shared" si="33"/>
        <v>0.161</v>
      </c>
      <c r="L210" s="5">
        <f t="shared" si="33"/>
        <v>60.420999999999999</v>
      </c>
    </row>
    <row r="211" spans="1:12">
      <c r="A211" s="1"/>
      <c r="B211" s="26" t="s">
        <v>34</v>
      </c>
      <c r="C211" s="27"/>
      <c r="D211" s="27"/>
      <c r="E211" s="27"/>
      <c r="F211" s="27"/>
      <c r="G211" s="27"/>
      <c r="H211" s="27"/>
      <c r="I211" s="27"/>
      <c r="J211" s="27"/>
      <c r="K211" s="27"/>
      <c r="L211" s="28"/>
    </row>
    <row r="212" spans="1:12">
      <c r="A212" s="1"/>
      <c r="B212" s="1" t="s">
        <v>84</v>
      </c>
      <c r="C212" s="1">
        <v>180</v>
      </c>
      <c r="D212" s="1">
        <v>5</v>
      </c>
      <c r="E212" s="1">
        <v>4.5</v>
      </c>
      <c r="F212" s="1">
        <v>21.6</v>
      </c>
      <c r="G212" s="1">
        <v>134</v>
      </c>
      <c r="H212" s="1">
        <v>251.8</v>
      </c>
      <c r="I212" s="1">
        <v>0.2</v>
      </c>
      <c r="J212" s="1">
        <v>0.75</v>
      </c>
      <c r="K212" s="1">
        <v>0.31</v>
      </c>
      <c r="L212" s="1">
        <v>2.15</v>
      </c>
    </row>
    <row r="213" spans="1:12">
      <c r="A213" s="1"/>
      <c r="B213" s="1" t="s">
        <v>99</v>
      </c>
      <c r="C213" s="1">
        <v>50</v>
      </c>
      <c r="D213" s="4">
        <v>1.46</v>
      </c>
      <c r="E213" s="4">
        <v>1.67</v>
      </c>
      <c r="F213" s="4">
        <v>38.75</v>
      </c>
      <c r="G213" s="4">
        <v>177.09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</row>
    <row r="214" spans="1:12">
      <c r="A214" s="1"/>
      <c r="B214" s="5" t="s">
        <v>18</v>
      </c>
      <c r="C214" s="5"/>
      <c r="D214" s="5">
        <f t="shared" ref="D214:L214" si="34">D212+D213</f>
        <v>6.46</v>
      </c>
      <c r="E214" s="5">
        <f t="shared" si="34"/>
        <v>6.17</v>
      </c>
      <c r="F214" s="5">
        <f t="shared" si="34"/>
        <v>60.35</v>
      </c>
      <c r="G214" s="5">
        <f t="shared" si="34"/>
        <v>311.09000000000003</v>
      </c>
      <c r="H214" s="5">
        <f t="shared" si="34"/>
        <v>251.8</v>
      </c>
      <c r="I214" s="5">
        <f t="shared" si="34"/>
        <v>0.2</v>
      </c>
      <c r="J214" s="5">
        <f t="shared" si="34"/>
        <v>0.75</v>
      </c>
      <c r="K214" s="5">
        <f t="shared" si="34"/>
        <v>0.31</v>
      </c>
      <c r="L214" s="5">
        <f t="shared" si="34"/>
        <v>2.15</v>
      </c>
    </row>
    <row r="215" spans="1:12">
      <c r="A215" s="1"/>
      <c r="B215" s="11" t="s">
        <v>69</v>
      </c>
      <c r="C215" s="1"/>
      <c r="D215" s="12">
        <f t="shared" ref="D215:L215" si="35">D198+D201+D210+D214</f>
        <v>33.909999999999997</v>
      </c>
      <c r="E215" s="12">
        <f t="shared" si="35"/>
        <v>27.315000000000005</v>
      </c>
      <c r="F215" s="12">
        <f t="shared" si="35"/>
        <v>170.58800000000002</v>
      </c>
      <c r="G215" s="12">
        <f t="shared" si="35"/>
        <v>1218.3920000000001</v>
      </c>
      <c r="H215" s="12">
        <f t="shared" si="35"/>
        <v>466.03100000000001</v>
      </c>
      <c r="I215" s="12">
        <f t="shared" si="35"/>
        <v>6.2549999999999999</v>
      </c>
      <c r="J215" s="12">
        <f t="shared" si="35"/>
        <v>1.0624</v>
      </c>
      <c r="K215" s="12">
        <f t="shared" si="35"/>
        <v>0.52810000000000001</v>
      </c>
      <c r="L215" s="12">
        <f t="shared" si="35"/>
        <v>68.070999999999998</v>
      </c>
    </row>
    <row r="216" spans="1: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>
      <c r="A217" s="35" t="s">
        <v>0</v>
      </c>
      <c r="B217" s="35" t="s">
        <v>1</v>
      </c>
      <c r="C217" s="37" t="s">
        <v>2</v>
      </c>
      <c r="D217" s="39" t="s">
        <v>3</v>
      </c>
      <c r="E217" s="40"/>
      <c r="F217" s="40"/>
      <c r="G217" s="41"/>
      <c r="H217" s="42" t="s">
        <v>8</v>
      </c>
      <c r="I217" s="43"/>
      <c r="J217" s="29" t="s">
        <v>9</v>
      </c>
      <c r="K217" s="30"/>
      <c r="L217" s="31"/>
    </row>
    <row r="218" spans="1:12" ht="45">
      <c r="A218" s="36"/>
      <c r="B218" s="36"/>
      <c r="C218" s="38"/>
      <c r="D218" s="2" t="s">
        <v>4</v>
      </c>
      <c r="E218" s="2" t="s">
        <v>5</v>
      </c>
      <c r="F218" s="2" t="s">
        <v>6</v>
      </c>
      <c r="G218" s="2" t="s">
        <v>7</v>
      </c>
      <c r="H218" s="2" t="s">
        <v>13</v>
      </c>
      <c r="I218" s="2" t="s">
        <v>14</v>
      </c>
      <c r="J218" s="2" t="s">
        <v>10</v>
      </c>
      <c r="K218" s="2" t="s">
        <v>11</v>
      </c>
      <c r="L218" s="2" t="s">
        <v>12</v>
      </c>
    </row>
    <row r="219" spans="1:12">
      <c r="A219" s="3">
        <v>1</v>
      </c>
      <c r="B219" s="3">
        <v>2</v>
      </c>
      <c r="C219" s="3">
        <v>3</v>
      </c>
      <c r="D219" s="3">
        <v>4</v>
      </c>
      <c r="E219" s="3">
        <v>5</v>
      </c>
      <c r="F219" s="3">
        <v>6</v>
      </c>
      <c r="G219" s="3">
        <v>7</v>
      </c>
      <c r="H219" s="3">
        <v>8</v>
      </c>
      <c r="I219" s="3">
        <v>9</v>
      </c>
      <c r="J219" s="3">
        <v>10</v>
      </c>
      <c r="K219" s="3">
        <v>11</v>
      </c>
      <c r="L219" s="3">
        <v>12</v>
      </c>
    </row>
    <row r="220" spans="1:12">
      <c r="A220" s="26" t="s">
        <v>70</v>
      </c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8"/>
    </row>
    <row r="221" spans="1:12">
      <c r="A221" s="26" t="s">
        <v>20</v>
      </c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8"/>
    </row>
    <row r="222" spans="1:12">
      <c r="A222" s="1">
        <v>79</v>
      </c>
      <c r="B222" s="1" t="s">
        <v>104</v>
      </c>
      <c r="C222" s="3">
        <v>100</v>
      </c>
      <c r="D222" s="4">
        <v>7.85</v>
      </c>
      <c r="E222" s="4">
        <v>9.06</v>
      </c>
      <c r="F222" s="4">
        <v>3.21</v>
      </c>
      <c r="G222" s="4">
        <v>124.93</v>
      </c>
      <c r="H222" s="4">
        <v>100.82</v>
      </c>
      <c r="I222" s="13">
        <v>1.32</v>
      </c>
      <c r="J222" s="4">
        <v>0.04</v>
      </c>
      <c r="K222" s="4">
        <v>0.3</v>
      </c>
      <c r="L222" s="4">
        <v>0.18</v>
      </c>
    </row>
    <row r="223" spans="1:12">
      <c r="A223" s="1"/>
      <c r="B223" s="1" t="s">
        <v>109</v>
      </c>
      <c r="C223" s="3">
        <v>45</v>
      </c>
      <c r="D223" s="4">
        <v>0.54</v>
      </c>
      <c r="E223" s="4">
        <v>2.12</v>
      </c>
      <c r="F223" s="4">
        <v>3.47</v>
      </c>
      <c r="G223" s="4">
        <v>35.1</v>
      </c>
      <c r="H223" s="4">
        <v>14.4</v>
      </c>
      <c r="I223" s="13">
        <v>0.19</v>
      </c>
      <c r="J223" s="4">
        <v>0.02</v>
      </c>
      <c r="K223" s="4">
        <v>0.02</v>
      </c>
      <c r="L223" s="4">
        <v>4.32</v>
      </c>
    </row>
    <row r="224" spans="1:12">
      <c r="A224" s="1"/>
      <c r="B224" s="1" t="s">
        <v>15</v>
      </c>
      <c r="C224" s="3" t="s">
        <v>21</v>
      </c>
      <c r="D224" s="4">
        <v>11</v>
      </c>
      <c r="E224" s="4">
        <v>2.06</v>
      </c>
      <c r="F224" s="4">
        <v>12</v>
      </c>
      <c r="G224" s="4">
        <v>44.35</v>
      </c>
      <c r="H224" s="4">
        <v>10.6</v>
      </c>
      <c r="I224" s="4">
        <v>0.44</v>
      </c>
      <c r="J224" s="4">
        <v>0</v>
      </c>
      <c r="K224" s="4">
        <v>5.0000000000000001E-3</v>
      </c>
      <c r="L224" s="4">
        <v>5</v>
      </c>
    </row>
    <row r="225" spans="1:12">
      <c r="A225" s="1">
        <v>147</v>
      </c>
      <c r="B225" s="1" t="s">
        <v>16</v>
      </c>
      <c r="C225" s="3">
        <v>50</v>
      </c>
      <c r="D225" s="4">
        <v>3.07</v>
      </c>
      <c r="E225" s="4">
        <v>1.07</v>
      </c>
      <c r="F225" s="4">
        <v>20.93</v>
      </c>
      <c r="G225" s="4">
        <v>107.2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</row>
    <row r="226" spans="1:12">
      <c r="A226" s="1"/>
      <c r="B226" s="1" t="s">
        <v>17</v>
      </c>
      <c r="C226" s="3">
        <v>5</v>
      </c>
      <c r="D226" s="4">
        <v>0.04</v>
      </c>
      <c r="E226" s="4">
        <v>3.63</v>
      </c>
      <c r="F226" s="4">
        <v>7.0000000000000007E-2</v>
      </c>
      <c r="G226" s="4">
        <v>33.049999999999997</v>
      </c>
      <c r="H226" s="4">
        <v>1.2</v>
      </c>
      <c r="I226" s="4">
        <v>0.01</v>
      </c>
      <c r="J226" s="4">
        <v>0</v>
      </c>
      <c r="K226" s="4">
        <v>0</v>
      </c>
      <c r="L226" s="4">
        <v>0</v>
      </c>
    </row>
    <row r="227" spans="1:12">
      <c r="A227" s="1"/>
      <c r="B227" s="5" t="s">
        <v>18</v>
      </c>
      <c r="C227" s="5"/>
      <c r="D227" s="6">
        <f>D222+D223+D224+D225+D226</f>
        <v>22.5</v>
      </c>
      <c r="E227" s="6">
        <f t="shared" ref="E227:L227" si="36">E222+E223+E224+E225+E226</f>
        <v>17.940000000000001</v>
      </c>
      <c r="F227" s="6">
        <f t="shared" si="36"/>
        <v>39.68</v>
      </c>
      <c r="G227" s="6">
        <f t="shared" si="36"/>
        <v>344.63</v>
      </c>
      <c r="H227" s="6">
        <f t="shared" si="36"/>
        <v>127.02</v>
      </c>
      <c r="I227" s="6">
        <f t="shared" si="36"/>
        <v>1.96</v>
      </c>
      <c r="J227" s="6">
        <f t="shared" si="36"/>
        <v>0.06</v>
      </c>
      <c r="K227" s="6">
        <f t="shared" si="36"/>
        <v>0.32500000000000001</v>
      </c>
      <c r="L227" s="6">
        <f t="shared" si="36"/>
        <v>9.5</v>
      </c>
    </row>
    <row r="228" spans="1:12">
      <c r="A228" s="1"/>
      <c r="B228" s="32" t="s">
        <v>32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4"/>
    </row>
    <row r="229" spans="1:12">
      <c r="A229" s="1"/>
      <c r="B229" s="1" t="s">
        <v>31</v>
      </c>
      <c r="C229" s="1">
        <v>75</v>
      </c>
      <c r="D229" s="1">
        <v>0.04</v>
      </c>
      <c r="E229" s="1">
        <v>0.08</v>
      </c>
      <c r="F229" s="1">
        <v>7.98</v>
      </c>
      <c r="G229" s="1">
        <v>36.340000000000003</v>
      </c>
      <c r="H229" s="1">
        <v>5.53</v>
      </c>
      <c r="I229" s="1">
        <v>1.1100000000000001</v>
      </c>
      <c r="J229" s="1">
        <v>0.01</v>
      </c>
      <c r="K229" s="1">
        <v>0.01</v>
      </c>
      <c r="L229" s="1">
        <v>1.58</v>
      </c>
    </row>
    <row r="230" spans="1:12">
      <c r="A230" s="1"/>
      <c r="B230" s="5" t="s">
        <v>18</v>
      </c>
      <c r="C230" s="5"/>
      <c r="D230" s="5">
        <f>D229</f>
        <v>0.04</v>
      </c>
      <c r="E230" s="5">
        <f t="shared" ref="E230:L230" si="37">E229</f>
        <v>0.08</v>
      </c>
      <c r="F230" s="5">
        <f t="shared" si="37"/>
        <v>7.98</v>
      </c>
      <c r="G230" s="5">
        <f t="shared" si="37"/>
        <v>36.340000000000003</v>
      </c>
      <c r="H230" s="5">
        <f t="shared" si="37"/>
        <v>5.53</v>
      </c>
      <c r="I230" s="5">
        <f t="shared" si="37"/>
        <v>1.1100000000000001</v>
      </c>
      <c r="J230" s="5">
        <f t="shared" si="37"/>
        <v>0.01</v>
      </c>
      <c r="K230" s="5">
        <f t="shared" si="37"/>
        <v>0.01</v>
      </c>
      <c r="L230" s="5">
        <f t="shared" si="37"/>
        <v>1.58</v>
      </c>
    </row>
    <row r="231" spans="1: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>
      <c r="A232" s="1"/>
      <c r="B232" s="26" t="s">
        <v>35</v>
      </c>
      <c r="C232" s="27"/>
      <c r="D232" s="27"/>
      <c r="E232" s="27"/>
      <c r="F232" s="27"/>
      <c r="G232" s="27"/>
      <c r="H232" s="27"/>
      <c r="I232" s="27"/>
      <c r="J232" s="27"/>
      <c r="K232" s="27"/>
      <c r="L232" s="28"/>
    </row>
    <row r="233" spans="1:12">
      <c r="A233" s="1">
        <v>22</v>
      </c>
      <c r="B233" s="1" t="s">
        <v>105</v>
      </c>
      <c r="C233" s="1">
        <v>30</v>
      </c>
      <c r="D233" s="1">
        <v>0.34</v>
      </c>
      <c r="E233" s="1">
        <v>2.13</v>
      </c>
      <c r="F233" s="1">
        <v>1.03</v>
      </c>
      <c r="G233" s="1">
        <v>25.07</v>
      </c>
      <c r="H233" s="1">
        <v>10.62</v>
      </c>
      <c r="I233" s="1">
        <v>0.22</v>
      </c>
      <c r="J233" s="1">
        <v>0.01</v>
      </c>
      <c r="K233" s="1">
        <v>1.4999999999999999E-2</v>
      </c>
      <c r="L233" s="1">
        <v>5.59</v>
      </c>
    </row>
    <row r="234" spans="1:12">
      <c r="A234" s="1">
        <v>34</v>
      </c>
      <c r="B234" s="7" t="s">
        <v>106</v>
      </c>
      <c r="C234" s="7" t="s">
        <v>47</v>
      </c>
      <c r="D234" s="9">
        <v>3.38</v>
      </c>
      <c r="E234" s="7">
        <v>1.7</v>
      </c>
      <c r="F234" s="7">
        <v>12.14</v>
      </c>
      <c r="G234" s="7">
        <v>160.1</v>
      </c>
      <c r="H234" s="7">
        <v>40.200000000000003</v>
      </c>
      <c r="I234" s="7">
        <v>0.78</v>
      </c>
      <c r="J234" s="7">
        <v>8.9999999999999993E-3</v>
      </c>
      <c r="K234" s="7">
        <v>7.0000000000000001E-3</v>
      </c>
      <c r="L234" s="7">
        <v>6.7</v>
      </c>
    </row>
    <row r="235" spans="1:12">
      <c r="A235" s="1"/>
      <c r="B235" s="7" t="s">
        <v>108</v>
      </c>
      <c r="C235" s="8">
        <v>100</v>
      </c>
      <c r="D235" s="10">
        <v>3.75</v>
      </c>
      <c r="E235" s="8">
        <v>5.08</v>
      </c>
      <c r="F235" s="8">
        <v>14.44</v>
      </c>
      <c r="G235" s="8">
        <v>126.32</v>
      </c>
      <c r="H235" s="8">
        <v>96.36</v>
      </c>
      <c r="I235" s="8">
        <v>1.0649999999999999</v>
      </c>
      <c r="J235" s="8">
        <v>0.09</v>
      </c>
      <c r="K235" s="8">
        <v>0.12</v>
      </c>
      <c r="L235" s="8">
        <v>8.43</v>
      </c>
    </row>
    <row r="236" spans="1:12">
      <c r="A236" s="1"/>
      <c r="B236" s="7" t="s">
        <v>107</v>
      </c>
      <c r="C236" s="7">
        <v>60</v>
      </c>
      <c r="D236" s="7">
        <v>8.82</v>
      </c>
      <c r="E236" s="7">
        <v>3.54</v>
      </c>
      <c r="F236" s="7">
        <v>3.26</v>
      </c>
      <c r="G236" s="7">
        <v>75.3</v>
      </c>
      <c r="H236" s="7">
        <v>8.16</v>
      </c>
      <c r="I236" s="7">
        <v>0.6</v>
      </c>
      <c r="J236" s="7">
        <v>6.0000000000000001E-3</v>
      </c>
      <c r="K236" s="7">
        <v>0.02</v>
      </c>
      <c r="L236" s="7">
        <v>0</v>
      </c>
    </row>
    <row r="237" spans="1:12">
      <c r="A237" s="1">
        <v>127</v>
      </c>
      <c r="B237" s="18" t="s">
        <v>38</v>
      </c>
      <c r="C237" s="7">
        <v>150</v>
      </c>
      <c r="D237" s="7">
        <v>0.33</v>
      </c>
      <c r="E237" s="7">
        <v>1.4999999999999999E-2</v>
      </c>
      <c r="F237" s="7">
        <v>20.82</v>
      </c>
      <c r="G237" s="7">
        <v>45.75</v>
      </c>
      <c r="H237" s="7">
        <v>23.86</v>
      </c>
      <c r="I237" s="7">
        <v>0.93</v>
      </c>
      <c r="J237" s="7">
        <v>0</v>
      </c>
      <c r="K237" s="7">
        <v>0</v>
      </c>
      <c r="L237" s="7">
        <v>0.3</v>
      </c>
    </row>
    <row r="238" spans="1:12">
      <c r="A238" s="1"/>
      <c r="B238" s="8" t="s">
        <v>26</v>
      </c>
      <c r="C238" s="8">
        <v>30</v>
      </c>
      <c r="D238" s="8">
        <v>1.8</v>
      </c>
      <c r="E238" s="8">
        <v>0.3</v>
      </c>
      <c r="F238" s="8">
        <v>13.3</v>
      </c>
      <c r="G238" s="8">
        <v>56.7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</row>
    <row r="239" spans="1:12">
      <c r="A239" s="1"/>
      <c r="B239" s="5" t="s">
        <v>18</v>
      </c>
      <c r="C239" s="5"/>
      <c r="D239" s="5">
        <f>D233+D234+D235+D236+D237+D238</f>
        <v>18.419999999999998</v>
      </c>
      <c r="E239" s="5">
        <f t="shared" ref="E239:L239" si="38">E233+E234+E235+E236+E237+E238</f>
        <v>12.765000000000001</v>
      </c>
      <c r="F239" s="5">
        <f t="shared" si="38"/>
        <v>64.989999999999995</v>
      </c>
      <c r="G239" s="5">
        <f t="shared" si="38"/>
        <v>489.24</v>
      </c>
      <c r="H239" s="5">
        <f t="shared" si="38"/>
        <v>179.2</v>
      </c>
      <c r="I239" s="5">
        <f t="shared" si="38"/>
        <v>3.5950000000000002</v>
      </c>
      <c r="J239" s="5">
        <f t="shared" si="38"/>
        <v>0.115</v>
      </c>
      <c r="K239" s="5">
        <f t="shared" si="38"/>
        <v>0.16199999999999998</v>
      </c>
      <c r="L239" s="5">
        <f t="shared" si="38"/>
        <v>21.02</v>
      </c>
    </row>
    <row r="240" spans="1:12">
      <c r="A240" s="1"/>
      <c r="B240" s="26" t="s">
        <v>34</v>
      </c>
      <c r="C240" s="27"/>
      <c r="D240" s="27"/>
      <c r="E240" s="27"/>
      <c r="F240" s="27"/>
      <c r="G240" s="27"/>
      <c r="H240" s="27"/>
      <c r="I240" s="27"/>
      <c r="J240" s="27"/>
      <c r="K240" s="27"/>
      <c r="L240" s="28"/>
    </row>
    <row r="241" spans="1:12">
      <c r="A241" s="1"/>
      <c r="B241" s="1" t="s">
        <v>91</v>
      </c>
      <c r="C241" s="3">
        <v>180</v>
      </c>
      <c r="D241" s="4">
        <v>7.64</v>
      </c>
      <c r="E241" s="4">
        <v>14.72</v>
      </c>
      <c r="F241" s="4">
        <v>1.47</v>
      </c>
      <c r="G241" s="4">
        <v>169.33</v>
      </c>
      <c r="H241" s="4">
        <v>61.87</v>
      </c>
      <c r="I241" s="4">
        <v>1.57</v>
      </c>
      <c r="J241" s="4">
        <v>0.05</v>
      </c>
      <c r="K241" s="4">
        <v>0.32</v>
      </c>
      <c r="L241" s="4">
        <v>0.13</v>
      </c>
    </row>
    <row r="242" spans="1:12">
      <c r="A242" s="1"/>
      <c r="B242" s="1" t="s">
        <v>92</v>
      </c>
      <c r="C242" s="1">
        <v>40</v>
      </c>
      <c r="D242" s="1">
        <v>2.96</v>
      </c>
      <c r="E242" s="1">
        <v>3.76</v>
      </c>
      <c r="F242" s="1">
        <v>29.24</v>
      </c>
      <c r="G242" s="1">
        <v>162.80000000000001</v>
      </c>
      <c r="H242" s="1">
        <v>5.2</v>
      </c>
      <c r="I242" s="1">
        <v>0.28000000000000003</v>
      </c>
      <c r="J242" s="1">
        <v>0.03</v>
      </c>
      <c r="K242" s="1">
        <v>0.01</v>
      </c>
      <c r="L242" s="1">
        <v>0</v>
      </c>
    </row>
    <row r="243" spans="1:12">
      <c r="A243" s="1"/>
      <c r="B243" s="5" t="s">
        <v>18</v>
      </c>
      <c r="C243" s="5"/>
      <c r="D243" s="5">
        <f>D241+D242</f>
        <v>10.6</v>
      </c>
      <c r="E243" s="5">
        <f t="shared" ref="E243:L243" si="39">E241+E242</f>
        <v>18.48</v>
      </c>
      <c r="F243" s="5">
        <f t="shared" si="39"/>
        <v>30.709999999999997</v>
      </c>
      <c r="G243" s="5">
        <f t="shared" si="39"/>
        <v>332.13</v>
      </c>
      <c r="H243" s="5">
        <f t="shared" si="39"/>
        <v>67.069999999999993</v>
      </c>
      <c r="I243" s="5">
        <f t="shared" si="39"/>
        <v>1.85</v>
      </c>
      <c r="J243" s="5">
        <f t="shared" si="39"/>
        <v>0.08</v>
      </c>
      <c r="K243" s="5">
        <f t="shared" si="39"/>
        <v>0.33</v>
      </c>
      <c r="L243" s="5">
        <f t="shared" si="39"/>
        <v>0.13</v>
      </c>
    </row>
    <row r="244" spans="1:12">
      <c r="A244" s="1"/>
      <c r="B244" s="11" t="s">
        <v>73</v>
      </c>
      <c r="C244" s="1"/>
      <c r="D244" s="12">
        <f>D227+D230+D239+D243</f>
        <v>51.559999999999995</v>
      </c>
      <c r="E244" s="12">
        <f t="shared" ref="E244:L244" si="40">E227+E230+E239+E243</f>
        <v>49.265000000000001</v>
      </c>
      <c r="F244" s="12">
        <f t="shared" si="40"/>
        <v>143.35999999999999</v>
      </c>
      <c r="G244" s="12">
        <f t="shared" si="40"/>
        <v>1202.3400000000001</v>
      </c>
      <c r="H244" s="12">
        <f t="shared" si="40"/>
        <v>378.82</v>
      </c>
      <c r="I244" s="12">
        <f t="shared" si="40"/>
        <v>8.5150000000000006</v>
      </c>
      <c r="J244" s="12">
        <f t="shared" si="40"/>
        <v>0.26500000000000001</v>
      </c>
      <c r="K244" s="12">
        <f t="shared" si="40"/>
        <v>0.82699999999999996</v>
      </c>
      <c r="L244" s="12">
        <f t="shared" si="40"/>
        <v>32.230000000000004</v>
      </c>
    </row>
    <row r="245" spans="1: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>
      <c r="A249" s="35" t="s">
        <v>0</v>
      </c>
      <c r="B249" s="35" t="s">
        <v>1</v>
      </c>
      <c r="C249" s="37" t="s">
        <v>2</v>
      </c>
      <c r="D249" s="39" t="s">
        <v>3</v>
      </c>
      <c r="E249" s="40"/>
      <c r="F249" s="40"/>
      <c r="G249" s="41"/>
      <c r="H249" s="42" t="s">
        <v>8</v>
      </c>
      <c r="I249" s="43"/>
      <c r="J249" s="29" t="s">
        <v>9</v>
      </c>
      <c r="K249" s="30"/>
      <c r="L249" s="31"/>
    </row>
    <row r="250" spans="1:12" ht="45">
      <c r="A250" s="36"/>
      <c r="B250" s="36"/>
      <c r="C250" s="38"/>
      <c r="D250" s="2" t="s">
        <v>4</v>
      </c>
      <c r="E250" s="2" t="s">
        <v>5</v>
      </c>
      <c r="F250" s="2" t="s">
        <v>6</v>
      </c>
      <c r="G250" s="2" t="s">
        <v>7</v>
      </c>
      <c r="H250" s="2" t="s">
        <v>13</v>
      </c>
      <c r="I250" s="2" t="s">
        <v>14</v>
      </c>
      <c r="J250" s="2" t="s">
        <v>10</v>
      </c>
      <c r="K250" s="2" t="s">
        <v>11</v>
      </c>
      <c r="L250" s="2" t="s">
        <v>12</v>
      </c>
    </row>
    <row r="251" spans="1:12">
      <c r="A251" s="3">
        <v>1</v>
      </c>
      <c r="B251" s="3">
        <v>2</v>
      </c>
      <c r="C251" s="3">
        <v>3</v>
      </c>
      <c r="D251" s="3">
        <v>4</v>
      </c>
      <c r="E251" s="3">
        <v>5</v>
      </c>
      <c r="F251" s="3">
        <v>6</v>
      </c>
      <c r="G251" s="3">
        <v>7</v>
      </c>
      <c r="H251" s="3">
        <v>8</v>
      </c>
      <c r="I251" s="3">
        <v>9</v>
      </c>
      <c r="J251" s="3">
        <v>10</v>
      </c>
      <c r="K251" s="3">
        <v>11</v>
      </c>
      <c r="L251" s="3">
        <v>12</v>
      </c>
    </row>
    <row r="252" spans="1:12">
      <c r="A252" s="26" t="s">
        <v>74</v>
      </c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8"/>
    </row>
    <row r="253" spans="1:12">
      <c r="A253" s="26" t="s">
        <v>20</v>
      </c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8"/>
    </row>
    <row r="254" spans="1:12">
      <c r="A254" s="22">
        <v>35</v>
      </c>
      <c r="B254" s="1" t="s">
        <v>111</v>
      </c>
      <c r="C254" s="3">
        <v>180</v>
      </c>
      <c r="D254" s="4">
        <v>5.94</v>
      </c>
      <c r="E254" s="4">
        <v>8.24</v>
      </c>
      <c r="F254" s="4">
        <v>18.57</v>
      </c>
      <c r="G254" s="4">
        <v>168.34</v>
      </c>
      <c r="H254" s="4">
        <v>95.4</v>
      </c>
      <c r="I254" s="4">
        <v>0.41</v>
      </c>
      <c r="J254" s="4">
        <v>3.5999999999999997E-2</v>
      </c>
      <c r="K254" s="4">
        <v>0.126</v>
      </c>
      <c r="L254" s="4">
        <v>0.81</v>
      </c>
    </row>
    <row r="255" spans="1:12">
      <c r="A255" s="22">
        <v>138</v>
      </c>
      <c r="B255" s="1" t="s">
        <v>43</v>
      </c>
      <c r="C255" s="3">
        <v>180</v>
      </c>
      <c r="D255" s="4">
        <v>2.8079999999999998</v>
      </c>
      <c r="E255" s="4">
        <v>2.9159999999999999</v>
      </c>
      <c r="F255" s="4">
        <v>15.93</v>
      </c>
      <c r="G255" s="4">
        <v>98.352000000000004</v>
      </c>
      <c r="H255" s="4">
        <v>115.29</v>
      </c>
      <c r="I255" s="13">
        <v>0.57599999999999996</v>
      </c>
      <c r="J255" s="4">
        <v>1.7999999999999999E-2</v>
      </c>
      <c r="K255" s="4">
        <v>0.126</v>
      </c>
      <c r="L255" s="4">
        <v>0.59399999999999997</v>
      </c>
    </row>
    <row r="256" spans="1:12">
      <c r="A256" s="22">
        <v>147</v>
      </c>
      <c r="B256" s="1" t="s">
        <v>16</v>
      </c>
      <c r="C256" s="3">
        <v>50</v>
      </c>
      <c r="D256" s="4">
        <v>3.07</v>
      </c>
      <c r="E256" s="4">
        <v>1.07</v>
      </c>
      <c r="F256" s="4">
        <v>20.93</v>
      </c>
      <c r="G256" s="4">
        <v>107.2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</row>
    <row r="257" spans="1:12">
      <c r="A257" s="1"/>
      <c r="B257" s="1" t="s">
        <v>17</v>
      </c>
      <c r="C257" s="3">
        <v>5</v>
      </c>
      <c r="D257" s="4">
        <v>0.04</v>
      </c>
      <c r="E257" s="4">
        <v>3.63</v>
      </c>
      <c r="F257" s="4">
        <v>7.0000000000000007E-2</v>
      </c>
      <c r="G257" s="4">
        <v>33.049999999999997</v>
      </c>
      <c r="H257" s="4">
        <v>1.2</v>
      </c>
      <c r="I257" s="4">
        <v>0.01</v>
      </c>
      <c r="J257" s="4">
        <v>0</v>
      </c>
      <c r="K257" s="4">
        <v>0</v>
      </c>
      <c r="L257" s="4">
        <v>0</v>
      </c>
    </row>
    <row r="258" spans="1:12">
      <c r="A258" s="1"/>
      <c r="B258" s="1" t="s">
        <v>63</v>
      </c>
      <c r="C258" s="3">
        <v>5</v>
      </c>
      <c r="D258" s="4">
        <v>1.1599999999999999</v>
      </c>
      <c r="E258" s="4">
        <v>1.49</v>
      </c>
      <c r="F258" s="4">
        <v>0</v>
      </c>
      <c r="G258" s="4">
        <v>20</v>
      </c>
      <c r="H258" s="4">
        <v>58</v>
      </c>
      <c r="I258" s="4">
        <v>0.02</v>
      </c>
      <c r="J258" s="4">
        <v>0.01</v>
      </c>
      <c r="K258" s="4">
        <v>0.01</v>
      </c>
      <c r="L258" s="4">
        <v>0.02</v>
      </c>
    </row>
    <row r="259" spans="1:12">
      <c r="A259" s="1"/>
      <c r="B259" s="5" t="s">
        <v>18</v>
      </c>
      <c r="C259" s="5"/>
      <c r="D259" s="6">
        <f>D254+D255+D256+D257+D258</f>
        <v>13.018000000000001</v>
      </c>
      <c r="E259" s="6">
        <f t="shared" ref="E259:L259" si="41">E254+E255+E256+E257+E258</f>
        <v>17.346</v>
      </c>
      <c r="F259" s="6">
        <f t="shared" si="41"/>
        <v>55.5</v>
      </c>
      <c r="G259" s="6">
        <f t="shared" si="41"/>
        <v>426.94200000000001</v>
      </c>
      <c r="H259" s="6">
        <f t="shared" si="41"/>
        <v>269.89</v>
      </c>
      <c r="I259" s="6">
        <f t="shared" si="41"/>
        <v>1.016</v>
      </c>
      <c r="J259" s="6">
        <f t="shared" si="41"/>
        <v>6.3999999999999987E-2</v>
      </c>
      <c r="K259" s="6">
        <f t="shared" si="41"/>
        <v>0.26200000000000001</v>
      </c>
      <c r="L259" s="6">
        <f t="shared" si="41"/>
        <v>1.4239999999999999</v>
      </c>
    </row>
    <row r="260" spans="1:12">
      <c r="A260" s="1"/>
      <c r="B260" s="32" t="s">
        <v>32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4"/>
    </row>
    <row r="261" spans="1:12">
      <c r="A261" s="1"/>
      <c r="B261" s="1" t="s">
        <v>31</v>
      </c>
      <c r="C261" s="1">
        <v>75</v>
      </c>
      <c r="D261" s="1">
        <v>0.04</v>
      </c>
      <c r="E261" s="1">
        <v>0.08</v>
      </c>
      <c r="F261" s="1">
        <v>7.98</v>
      </c>
      <c r="G261" s="1">
        <v>36.340000000000003</v>
      </c>
      <c r="H261" s="1">
        <v>5.53</v>
      </c>
      <c r="I261" s="1">
        <v>1.1100000000000001</v>
      </c>
      <c r="J261" s="1">
        <v>0.01</v>
      </c>
      <c r="K261" s="1">
        <v>0.01</v>
      </c>
      <c r="L261" s="1">
        <v>1.58</v>
      </c>
    </row>
    <row r="262" spans="1:12">
      <c r="A262" s="1"/>
      <c r="B262" s="5" t="s">
        <v>18</v>
      </c>
      <c r="C262" s="5"/>
      <c r="D262" s="5">
        <f>D261</f>
        <v>0.04</v>
      </c>
      <c r="E262" s="5">
        <f t="shared" ref="E262:L262" si="42">E261</f>
        <v>0.08</v>
      </c>
      <c r="F262" s="5">
        <f t="shared" si="42"/>
        <v>7.98</v>
      </c>
      <c r="G262" s="5">
        <f t="shared" si="42"/>
        <v>36.340000000000003</v>
      </c>
      <c r="H262" s="5">
        <f t="shared" si="42"/>
        <v>5.53</v>
      </c>
      <c r="I262" s="5">
        <f t="shared" si="42"/>
        <v>1.1100000000000001</v>
      </c>
      <c r="J262" s="5">
        <f t="shared" si="42"/>
        <v>0.01</v>
      </c>
      <c r="K262" s="5">
        <f t="shared" si="42"/>
        <v>0.01</v>
      </c>
      <c r="L262" s="5">
        <f t="shared" si="42"/>
        <v>1.58</v>
      </c>
    </row>
    <row r="263" spans="1:1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>
      <c r="A264" s="1"/>
      <c r="B264" s="26" t="s">
        <v>35</v>
      </c>
      <c r="C264" s="27"/>
      <c r="D264" s="27"/>
      <c r="E264" s="27"/>
      <c r="F264" s="27"/>
      <c r="G264" s="27"/>
      <c r="H264" s="27"/>
      <c r="I264" s="27"/>
      <c r="J264" s="27"/>
      <c r="K264" s="27"/>
      <c r="L264" s="28"/>
    </row>
    <row r="265" spans="1:12">
      <c r="A265" s="1">
        <v>22</v>
      </c>
      <c r="B265" s="1" t="s">
        <v>44</v>
      </c>
      <c r="C265" s="1">
        <v>30</v>
      </c>
      <c r="D265" s="1">
        <v>0.34</v>
      </c>
      <c r="E265" s="1">
        <v>2.13</v>
      </c>
      <c r="F265" s="1">
        <v>1.03</v>
      </c>
      <c r="G265" s="1">
        <v>25.07</v>
      </c>
      <c r="H265" s="1">
        <v>10.62</v>
      </c>
      <c r="I265" s="1">
        <v>0.22</v>
      </c>
      <c r="J265" s="1">
        <v>0.01</v>
      </c>
      <c r="K265" s="1">
        <v>1.4999999999999999E-2</v>
      </c>
      <c r="L265" s="1">
        <v>5.59</v>
      </c>
    </row>
    <row r="266" spans="1:12">
      <c r="A266" s="1">
        <v>30</v>
      </c>
      <c r="B266" s="7" t="s">
        <v>113</v>
      </c>
      <c r="C266" s="7">
        <v>180</v>
      </c>
      <c r="D266" s="9">
        <v>2.77</v>
      </c>
      <c r="E266" s="7">
        <v>1.56</v>
      </c>
      <c r="F266" s="7">
        <v>4.88</v>
      </c>
      <c r="G266" s="7">
        <v>90.92</v>
      </c>
      <c r="H266" s="7">
        <v>28.07</v>
      </c>
      <c r="I266" s="7">
        <v>0.75600000000000001</v>
      </c>
      <c r="J266" s="7">
        <v>3.2000000000000001E-2</v>
      </c>
      <c r="K266" s="7">
        <v>3.2000000000000001E-2</v>
      </c>
      <c r="L266" s="7">
        <v>11.97</v>
      </c>
    </row>
    <row r="267" spans="1:12">
      <c r="A267" s="1">
        <v>304</v>
      </c>
      <c r="B267" s="7" t="s">
        <v>75</v>
      </c>
      <c r="C267" s="8">
        <v>150</v>
      </c>
      <c r="D267" s="10">
        <v>15</v>
      </c>
      <c r="E267" s="8">
        <v>13.86</v>
      </c>
      <c r="F267" s="8">
        <v>25.09</v>
      </c>
      <c r="G267" s="8">
        <v>285</v>
      </c>
      <c r="H267" s="8">
        <v>25.32</v>
      </c>
      <c r="I267" s="8">
        <v>1.36</v>
      </c>
      <c r="J267" s="8">
        <v>0.18</v>
      </c>
      <c r="K267" s="8">
        <v>7.4999999999999997E-2</v>
      </c>
      <c r="L267" s="8">
        <v>0.39</v>
      </c>
    </row>
    <row r="268" spans="1:12">
      <c r="A268" s="1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</row>
    <row r="269" spans="1:12">
      <c r="A269" s="1"/>
      <c r="B269" s="7" t="s">
        <v>25</v>
      </c>
      <c r="C269" s="7">
        <v>150</v>
      </c>
      <c r="D269" s="7">
        <v>0.33</v>
      </c>
      <c r="E269" s="7">
        <v>1.4999999999999999E-2</v>
      </c>
      <c r="F269" s="7">
        <v>20.82</v>
      </c>
      <c r="G269" s="7">
        <v>84.75</v>
      </c>
      <c r="H269" s="7">
        <v>23.86</v>
      </c>
      <c r="I269" s="7">
        <v>0.93</v>
      </c>
      <c r="J269" s="7">
        <v>0</v>
      </c>
      <c r="K269" s="7">
        <v>0</v>
      </c>
      <c r="L269" s="7">
        <v>0.3</v>
      </c>
    </row>
    <row r="270" spans="1:12">
      <c r="A270" s="22">
        <v>148</v>
      </c>
      <c r="B270" s="8" t="s">
        <v>26</v>
      </c>
      <c r="C270" s="8">
        <v>30</v>
      </c>
      <c r="D270" s="8">
        <v>1.8</v>
      </c>
      <c r="E270" s="8">
        <v>0.3</v>
      </c>
      <c r="F270" s="8">
        <v>13.3</v>
      </c>
      <c r="G270" s="8">
        <v>56.7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</row>
    <row r="271" spans="1:12">
      <c r="A271" s="1"/>
      <c r="B271" s="5" t="s">
        <v>18</v>
      </c>
      <c r="C271" s="5"/>
      <c r="D271" s="5">
        <f>D265+D266+D267+D268+D269+D270</f>
        <v>20.239999999999998</v>
      </c>
      <c r="E271" s="5">
        <f t="shared" ref="E271:L271" si="43">E265+E266+E267+E268+E269+E270</f>
        <v>17.865000000000002</v>
      </c>
      <c r="F271" s="5">
        <f t="shared" si="43"/>
        <v>65.12</v>
      </c>
      <c r="G271" s="5">
        <f t="shared" si="43"/>
        <v>542.44000000000005</v>
      </c>
      <c r="H271" s="5">
        <f t="shared" si="43"/>
        <v>87.86999999999999</v>
      </c>
      <c r="I271" s="5">
        <f t="shared" si="43"/>
        <v>3.2660000000000005</v>
      </c>
      <c r="J271" s="5">
        <f t="shared" si="43"/>
        <v>0.222</v>
      </c>
      <c r="K271" s="5">
        <f t="shared" si="43"/>
        <v>0.122</v>
      </c>
      <c r="L271" s="5">
        <f t="shared" si="43"/>
        <v>18.250000000000004</v>
      </c>
    </row>
    <row r="272" spans="1:12">
      <c r="A272" s="1"/>
      <c r="B272" s="26" t="s">
        <v>34</v>
      </c>
      <c r="C272" s="27"/>
      <c r="D272" s="27"/>
      <c r="E272" s="27"/>
      <c r="F272" s="27"/>
      <c r="G272" s="27"/>
      <c r="H272" s="27"/>
      <c r="I272" s="27"/>
      <c r="J272" s="27"/>
      <c r="K272" s="27"/>
      <c r="L272" s="28"/>
    </row>
    <row r="273" spans="1:12">
      <c r="A273" s="1"/>
      <c r="B273" s="1" t="s">
        <v>29</v>
      </c>
      <c r="C273" s="3">
        <v>180</v>
      </c>
      <c r="D273" s="4">
        <v>0</v>
      </c>
      <c r="E273" s="4">
        <v>0</v>
      </c>
      <c r="F273" s="4">
        <v>9</v>
      </c>
      <c r="G273" s="4">
        <v>107</v>
      </c>
      <c r="H273" s="4">
        <v>0.18</v>
      </c>
      <c r="I273" s="13">
        <v>1.7999999999999999E-2</v>
      </c>
      <c r="J273" s="4">
        <v>0</v>
      </c>
      <c r="K273" s="4">
        <v>0</v>
      </c>
      <c r="L273" s="4">
        <v>0</v>
      </c>
    </row>
    <row r="274" spans="1:12">
      <c r="A274" s="1"/>
      <c r="B274" s="1" t="s">
        <v>114</v>
      </c>
      <c r="C274" s="1">
        <v>50</v>
      </c>
      <c r="D274" s="4">
        <v>7.55</v>
      </c>
      <c r="E274" s="4">
        <v>6</v>
      </c>
      <c r="F274" s="4">
        <v>7.3</v>
      </c>
      <c r="G274" s="4">
        <v>113</v>
      </c>
      <c r="H274" s="4">
        <v>2.5000000000000001E-2</v>
      </c>
      <c r="I274" s="4">
        <v>0.14699999999999999</v>
      </c>
      <c r="J274" s="4">
        <v>1.7999999999999999E-2</v>
      </c>
      <c r="K274" s="4">
        <v>7.8E-2</v>
      </c>
      <c r="L274" s="4">
        <v>0.45800000000000002</v>
      </c>
    </row>
    <row r="275" spans="1:12">
      <c r="A275" s="1"/>
      <c r="B275" s="5" t="s">
        <v>18</v>
      </c>
      <c r="C275" s="5"/>
      <c r="D275" s="5">
        <f>D273+D274</f>
        <v>7.55</v>
      </c>
      <c r="E275" s="5">
        <f t="shared" ref="E275:L275" si="44">E273+E274</f>
        <v>6</v>
      </c>
      <c r="F275" s="5">
        <f t="shared" si="44"/>
        <v>16.3</v>
      </c>
      <c r="G275" s="5">
        <f t="shared" si="44"/>
        <v>220</v>
      </c>
      <c r="H275" s="5">
        <f t="shared" si="44"/>
        <v>0.20499999999999999</v>
      </c>
      <c r="I275" s="5">
        <f t="shared" si="44"/>
        <v>0.16499999999999998</v>
      </c>
      <c r="J275" s="5">
        <f t="shared" si="44"/>
        <v>1.7999999999999999E-2</v>
      </c>
      <c r="K275" s="5">
        <f t="shared" si="44"/>
        <v>7.8E-2</v>
      </c>
      <c r="L275" s="5">
        <f t="shared" si="44"/>
        <v>0.45800000000000002</v>
      </c>
    </row>
    <row r="276" spans="1:12">
      <c r="A276" s="1"/>
      <c r="B276" s="11" t="s">
        <v>115</v>
      </c>
      <c r="C276" s="1"/>
      <c r="D276" s="12">
        <f>D259+D262+D271+D275</f>
        <v>40.847999999999999</v>
      </c>
      <c r="E276" s="12">
        <f t="shared" ref="E276:L276" si="45">E259+E262+E271+E275</f>
        <v>41.290999999999997</v>
      </c>
      <c r="F276" s="12">
        <f t="shared" si="45"/>
        <v>144.90000000000003</v>
      </c>
      <c r="G276" s="12">
        <f t="shared" si="45"/>
        <v>1225.7220000000002</v>
      </c>
      <c r="H276" s="12">
        <f t="shared" si="45"/>
        <v>363.49499999999995</v>
      </c>
      <c r="I276" s="12">
        <f t="shared" si="45"/>
        <v>5.5570000000000013</v>
      </c>
      <c r="J276" s="12">
        <f t="shared" si="45"/>
        <v>0.314</v>
      </c>
      <c r="K276" s="12">
        <f t="shared" si="45"/>
        <v>0.47200000000000003</v>
      </c>
      <c r="L276" s="12">
        <f t="shared" si="45"/>
        <v>21.712000000000003</v>
      </c>
    </row>
    <row r="277" spans="1:1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>
      <c r="A280" s="35" t="s">
        <v>0</v>
      </c>
      <c r="B280" s="35" t="s">
        <v>1</v>
      </c>
      <c r="C280" s="37" t="s">
        <v>2</v>
      </c>
      <c r="D280" s="39" t="s">
        <v>3</v>
      </c>
      <c r="E280" s="40"/>
      <c r="F280" s="40"/>
      <c r="G280" s="41"/>
      <c r="H280" s="42" t="s">
        <v>8</v>
      </c>
      <c r="I280" s="43"/>
      <c r="J280" s="29" t="s">
        <v>9</v>
      </c>
      <c r="K280" s="30"/>
      <c r="L280" s="31"/>
    </row>
    <row r="281" spans="1:12" ht="45">
      <c r="A281" s="36"/>
      <c r="B281" s="36"/>
      <c r="C281" s="38"/>
      <c r="D281" s="2" t="s">
        <v>4</v>
      </c>
      <c r="E281" s="2" t="s">
        <v>5</v>
      </c>
      <c r="F281" s="2" t="s">
        <v>6</v>
      </c>
      <c r="G281" s="2" t="s">
        <v>7</v>
      </c>
      <c r="H281" s="2" t="s">
        <v>13</v>
      </c>
      <c r="I281" s="2" t="s">
        <v>14</v>
      </c>
      <c r="J281" s="2" t="s">
        <v>10</v>
      </c>
      <c r="K281" s="2" t="s">
        <v>11</v>
      </c>
      <c r="L281" s="2" t="s">
        <v>12</v>
      </c>
    </row>
    <row r="282" spans="1:12">
      <c r="A282" s="3">
        <v>1</v>
      </c>
      <c r="B282" s="3">
        <v>2</v>
      </c>
      <c r="C282" s="3">
        <v>3</v>
      </c>
      <c r="D282" s="3">
        <v>4</v>
      </c>
      <c r="E282" s="3">
        <v>5</v>
      </c>
      <c r="F282" s="3">
        <v>6</v>
      </c>
      <c r="G282" s="3">
        <v>7</v>
      </c>
      <c r="H282" s="3">
        <v>8</v>
      </c>
      <c r="I282" s="3">
        <v>9</v>
      </c>
      <c r="J282" s="3">
        <v>10</v>
      </c>
      <c r="K282" s="3">
        <v>11</v>
      </c>
      <c r="L282" s="3">
        <v>12</v>
      </c>
    </row>
    <row r="283" spans="1:12">
      <c r="A283" s="26" t="s">
        <v>76</v>
      </c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8"/>
    </row>
    <row r="284" spans="1:12">
      <c r="A284" s="26" t="s">
        <v>20</v>
      </c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8"/>
    </row>
    <row r="285" spans="1:12">
      <c r="A285" s="1"/>
      <c r="B285" s="1" t="s">
        <v>94</v>
      </c>
      <c r="C285" s="3">
        <v>100</v>
      </c>
      <c r="D285" s="4">
        <v>12.34</v>
      </c>
      <c r="E285" s="4">
        <v>19.68</v>
      </c>
      <c r="F285" s="4">
        <v>7.91</v>
      </c>
      <c r="G285" s="4">
        <v>285.35000000000002</v>
      </c>
      <c r="H285" s="4">
        <v>127.7</v>
      </c>
      <c r="I285" s="4">
        <v>0.73</v>
      </c>
      <c r="J285" s="4">
        <v>0.05</v>
      </c>
      <c r="K285" s="4">
        <v>0.25</v>
      </c>
      <c r="L285" s="4">
        <v>0.23</v>
      </c>
    </row>
    <row r="286" spans="1:12">
      <c r="A286" s="1">
        <v>118</v>
      </c>
      <c r="B286" s="1" t="s">
        <v>30</v>
      </c>
      <c r="C286" s="3">
        <v>25</v>
      </c>
      <c r="D286" s="4">
        <v>4.1000000000000002E-2</v>
      </c>
      <c r="E286" s="4">
        <v>1.19</v>
      </c>
      <c r="F286" s="4">
        <v>0.73</v>
      </c>
      <c r="G286" s="4">
        <v>19.239999999999998</v>
      </c>
      <c r="H286" s="4">
        <v>8.18</v>
      </c>
      <c r="I286" s="4">
        <v>3.6999999999999998E-2</v>
      </c>
      <c r="J286" s="4">
        <v>5.0000000000000001E-3</v>
      </c>
      <c r="K286" s="4">
        <v>7.0000000000000001E-3</v>
      </c>
      <c r="L286" s="4">
        <v>1.7500000000000002E-2</v>
      </c>
    </row>
    <row r="287" spans="1:12">
      <c r="A287" s="22">
        <v>136</v>
      </c>
      <c r="B287" s="1" t="s">
        <v>15</v>
      </c>
      <c r="C287" s="3" t="s">
        <v>21</v>
      </c>
      <c r="D287" s="4">
        <v>11</v>
      </c>
      <c r="E287" s="4">
        <v>2.06</v>
      </c>
      <c r="F287" s="4">
        <v>12</v>
      </c>
      <c r="G287" s="4">
        <v>44.35</v>
      </c>
      <c r="H287" s="4">
        <v>10.6</v>
      </c>
      <c r="I287" s="4">
        <v>0.44</v>
      </c>
      <c r="J287" s="4">
        <v>0</v>
      </c>
      <c r="K287" s="4">
        <v>5.0000000000000001E-3</v>
      </c>
      <c r="L287" s="4">
        <v>5</v>
      </c>
    </row>
    <row r="288" spans="1:12">
      <c r="A288" s="22">
        <v>147</v>
      </c>
      <c r="B288" s="1" t="s">
        <v>16</v>
      </c>
      <c r="C288" s="3">
        <v>50</v>
      </c>
      <c r="D288" s="4">
        <v>3.07</v>
      </c>
      <c r="E288" s="4">
        <v>1.07</v>
      </c>
      <c r="F288" s="4">
        <v>20.93</v>
      </c>
      <c r="G288" s="4">
        <v>107.2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</row>
    <row r="289" spans="1:12">
      <c r="A289" s="1"/>
      <c r="B289" s="1" t="s">
        <v>17</v>
      </c>
      <c r="C289" s="3">
        <v>5</v>
      </c>
      <c r="D289" s="4">
        <v>0.04</v>
      </c>
      <c r="E289" s="4">
        <v>3.63</v>
      </c>
      <c r="F289" s="4">
        <v>7.0000000000000007E-2</v>
      </c>
      <c r="G289" s="4">
        <v>33.049999999999997</v>
      </c>
      <c r="H289" s="4">
        <v>1.2</v>
      </c>
      <c r="I289" s="4">
        <v>0.01</v>
      </c>
      <c r="J289" s="4">
        <v>0</v>
      </c>
      <c r="K289" s="4">
        <v>0</v>
      </c>
      <c r="L289" s="4">
        <v>0</v>
      </c>
    </row>
    <row r="290" spans="1:12">
      <c r="A290" s="1"/>
      <c r="B290" s="5" t="s">
        <v>18</v>
      </c>
      <c r="C290" s="5"/>
      <c r="D290" s="6">
        <f>D285+D286+D287+D288+D289</f>
        <v>26.491</v>
      </c>
      <c r="E290" s="6">
        <f t="shared" ref="E290:L290" si="46">E285+E286+E287+E288+E289</f>
        <v>27.63</v>
      </c>
      <c r="F290" s="6">
        <f t="shared" si="46"/>
        <v>41.64</v>
      </c>
      <c r="G290" s="6">
        <f t="shared" si="46"/>
        <v>489.19000000000005</v>
      </c>
      <c r="H290" s="6">
        <f t="shared" si="46"/>
        <v>147.67999999999998</v>
      </c>
      <c r="I290" s="6">
        <f t="shared" si="46"/>
        <v>1.2170000000000001</v>
      </c>
      <c r="J290" s="6">
        <f t="shared" si="46"/>
        <v>5.5E-2</v>
      </c>
      <c r="K290" s="6">
        <f t="shared" si="46"/>
        <v>0.26200000000000001</v>
      </c>
      <c r="L290" s="6">
        <f t="shared" si="46"/>
        <v>5.2474999999999996</v>
      </c>
    </row>
    <row r="291" spans="1:12">
      <c r="A291" s="1"/>
      <c r="B291" s="32" t="s">
        <v>32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4"/>
    </row>
    <row r="292" spans="1:12">
      <c r="A292" s="1"/>
      <c r="B292" s="1" t="s">
        <v>31</v>
      </c>
      <c r="C292" s="1">
        <v>75</v>
      </c>
      <c r="D292" s="1">
        <v>0.04</v>
      </c>
      <c r="E292" s="1">
        <v>0.08</v>
      </c>
      <c r="F292" s="1">
        <v>7.98</v>
      </c>
      <c r="G292" s="1">
        <v>36.340000000000003</v>
      </c>
      <c r="H292" s="1">
        <v>5.53</v>
      </c>
      <c r="I292" s="1">
        <v>1.1100000000000001</v>
      </c>
      <c r="J292" s="1">
        <v>0.01</v>
      </c>
      <c r="K292" s="1">
        <v>0.01</v>
      </c>
      <c r="L292" s="1">
        <v>1.58</v>
      </c>
    </row>
    <row r="293" spans="1:12">
      <c r="A293" s="1"/>
      <c r="B293" s="5" t="s">
        <v>18</v>
      </c>
      <c r="C293" s="5"/>
      <c r="D293" s="5">
        <f>D292</f>
        <v>0.04</v>
      </c>
      <c r="E293" s="5">
        <f t="shared" ref="E293:L293" si="47">E292</f>
        <v>0.08</v>
      </c>
      <c r="F293" s="5">
        <f t="shared" si="47"/>
        <v>7.98</v>
      </c>
      <c r="G293" s="5">
        <f t="shared" si="47"/>
        <v>36.340000000000003</v>
      </c>
      <c r="H293" s="5">
        <f t="shared" si="47"/>
        <v>5.53</v>
      </c>
      <c r="I293" s="5">
        <f t="shared" si="47"/>
        <v>1.1100000000000001</v>
      </c>
      <c r="J293" s="5">
        <f t="shared" si="47"/>
        <v>0.01</v>
      </c>
      <c r="K293" s="5">
        <f t="shared" si="47"/>
        <v>0.01</v>
      </c>
      <c r="L293" s="5">
        <f t="shared" si="47"/>
        <v>1.58</v>
      </c>
    </row>
    <row r="294" spans="1:1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>
      <c r="A295" s="1"/>
      <c r="B295" s="26" t="s">
        <v>35</v>
      </c>
      <c r="C295" s="27"/>
      <c r="D295" s="27"/>
      <c r="E295" s="27"/>
      <c r="F295" s="27"/>
      <c r="G295" s="27"/>
      <c r="H295" s="27"/>
      <c r="I295" s="27"/>
      <c r="J295" s="27"/>
      <c r="K295" s="27"/>
      <c r="L295" s="28"/>
    </row>
    <row r="296" spans="1:12">
      <c r="A296" s="1">
        <v>22</v>
      </c>
      <c r="B296" s="1" t="s">
        <v>105</v>
      </c>
      <c r="C296" s="1">
        <v>30</v>
      </c>
      <c r="D296" s="1">
        <v>0.34</v>
      </c>
      <c r="E296" s="1">
        <v>2.13</v>
      </c>
      <c r="F296" s="1">
        <v>1.03</v>
      </c>
      <c r="G296" s="1">
        <v>25.07</v>
      </c>
      <c r="H296" s="1">
        <v>10.62</v>
      </c>
      <c r="I296" s="1">
        <v>0.22</v>
      </c>
      <c r="J296" s="1">
        <v>0.01</v>
      </c>
      <c r="K296" s="1">
        <v>1.4999999999999999E-2</v>
      </c>
      <c r="L296" s="1">
        <v>5.59</v>
      </c>
    </row>
    <row r="297" spans="1:12">
      <c r="A297" s="1"/>
      <c r="B297" s="23" t="s">
        <v>116</v>
      </c>
      <c r="C297" s="7">
        <v>180</v>
      </c>
      <c r="D297" s="9">
        <v>5.81</v>
      </c>
      <c r="E297" s="7">
        <v>4.6399999999999997</v>
      </c>
      <c r="F297" s="7">
        <v>19.72</v>
      </c>
      <c r="G297" s="7">
        <v>133.97999999999999</v>
      </c>
      <c r="H297" s="7">
        <v>16.149999999999999</v>
      </c>
      <c r="I297" s="7">
        <v>1.008</v>
      </c>
      <c r="J297" s="7">
        <v>8.1000000000000003E-2</v>
      </c>
      <c r="K297" s="7">
        <v>5.6000000000000001E-2</v>
      </c>
      <c r="L297" s="7">
        <v>0.60299999999999998</v>
      </c>
    </row>
    <row r="298" spans="1:12">
      <c r="A298" s="22">
        <v>305</v>
      </c>
      <c r="B298" s="7" t="s">
        <v>117</v>
      </c>
      <c r="C298" s="8">
        <v>60</v>
      </c>
      <c r="D298" s="10">
        <v>9.43</v>
      </c>
      <c r="E298" s="8">
        <v>9.64</v>
      </c>
      <c r="F298" s="8">
        <v>9.9700000000000006</v>
      </c>
      <c r="G298" s="8">
        <v>163.99</v>
      </c>
      <c r="H298" s="8">
        <v>26.4</v>
      </c>
      <c r="I298" s="8">
        <v>1.0900000000000001</v>
      </c>
      <c r="J298" s="8">
        <v>0.06</v>
      </c>
      <c r="K298" s="8">
        <v>0.10199999999999999</v>
      </c>
      <c r="L298" s="8">
        <v>0.498</v>
      </c>
    </row>
    <row r="299" spans="1:12">
      <c r="A299" s="1">
        <v>58</v>
      </c>
      <c r="B299" s="7" t="s">
        <v>59</v>
      </c>
      <c r="C299" s="8">
        <v>100</v>
      </c>
      <c r="D299" s="10">
        <v>2.17</v>
      </c>
      <c r="E299" s="8">
        <v>3.12</v>
      </c>
      <c r="F299" s="8">
        <v>5.36</v>
      </c>
      <c r="G299" s="8">
        <v>82.6</v>
      </c>
      <c r="H299" s="8">
        <v>36.72</v>
      </c>
      <c r="I299" s="8">
        <v>0.49</v>
      </c>
      <c r="J299" s="8">
        <v>7.2999999999999995E-2</v>
      </c>
      <c r="K299" s="8">
        <v>7.02</v>
      </c>
      <c r="L299" s="8">
        <v>2.09</v>
      </c>
    </row>
    <row r="300" spans="1:12">
      <c r="A300" s="22">
        <v>128</v>
      </c>
      <c r="B300" s="18" t="s">
        <v>38</v>
      </c>
      <c r="C300" s="7">
        <v>150</v>
      </c>
      <c r="D300" s="7">
        <v>0.33</v>
      </c>
      <c r="E300" s="7">
        <v>1.4999999999999999E-2</v>
      </c>
      <c r="F300" s="7">
        <v>20.82</v>
      </c>
      <c r="G300" s="7">
        <v>45.75</v>
      </c>
      <c r="H300" s="7">
        <v>23.86</v>
      </c>
      <c r="I300" s="7">
        <v>0.93</v>
      </c>
      <c r="J300" s="7">
        <v>0</v>
      </c>
      <c r="K300" s="7">
        <v>0</v>
      </c>
      <c r="L300" s="7">
        <v>0.3</v>
      </c>
    </row>
    <row r="301" spans="1:12">
      <c r="A301" s="22">
        <v>148</v>
      </c>
      <c r="B301" s="8" t="s">
        <v>26</v>
      </c>
      <c r="C301" s="8">
        <v>30</v>
      </c>
      <c r="D301" s="8">
        <v>1.8</v>
      </c>
      <c r="E301" s="8">
        <v>0.3</v>
      </c>
      <c r="F301" s="8">
        <v>13.3</v>
      </c>
      <c r="G301" s="8">
        <v>56.7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</row>
    <row r="302" spans="1:12">
      <c r="A302" s="1"/>
      <c r="B302" s="5" t="s">
        <v>18</v>
      </c>
      <c r="C302" s="5"/>
      <c r="D302" s="5">
        <f>D296+D297+D298+D299+D300+D301</f>
        <v>19.88</v>
      </c>
      <c r="E302" s="5">
        <f t="shared" ref="E302:L302" si="48">E296+E297+E298+E299+E300+E301</f>
        <v>19.845000000000002</v>
      </c>
      <c r="F302" s="5">
        <f t="shared" si="48"/>
        <v>70.2</v>
      </c>
      <c r="G302" s="5">
        <f t="shared" si="48"/>
        <v>508.09</v>
      </c>
      <c r="H302" s="5">
        <f t="shared" si="48"/>
        <v>113.74999999999999</v>
      </c>
      <c r="I302" s="5">
        <f t="shared" si="48"/>
        <v>3.738</v>
      </c>
      <c r="J302" s="5">
        <f t="shared" si="48"/>
        <v>0.22399999999999998</v>
      </c>
      <c r="K302" s="5">
        <f t="shared" si="48"/>
        <v>7.1929999999999996</v>
      </c>
      <c r="L302" s="5">
        <f t="shared" si="48"/>
        <v>9.0809999999999995</v>
      </c>
    </row>
    <row r="303" spans="1:12">
      <c r="A303" s="1"/>
      <c r="B303" s="26" t="s">
        <v>34</v>
      </c>
      <c r="C303" s="27"/>
      <c r="D303" s="27"/>
      <c r="E303" s="27"/>
      <c r="F303" s="27"/>
      <c r="G303" s="27"/>
      <c r="H303" s="27"/>
      <c r="I303" s="27"/>
      <c r="J303" s="27"/>
      <c r="K303" s="27"/>
      <c r="L303" s="28"/>
    </row>
    <row r="304" spans="1:12">
      <c r="A304" s="22">
        <v>400</v>
      </c>
      <c r="B304" s="1" t="s">
        <v>118</v>
      </c>
      <c r="C304" s="3">
        <v>180</v>
      </c>
      <c r="D304" s="4">
        <v>5.49</v>
      </c>
      <c r="E304" s="4">
        <v>4.8899999999999997</v>
      </c>
      <c r="F304" s="4">
        <v>9.09</v>
      </c>
      <c r="G304" s="4">
        <v>102</v>
      </c>
      <c r="H304" s="4">
        <v>227.52</v>
      </c>
      <c r="I304" s="4">
        <v>0.19800000000000001</v>
      </c>
      <c r="J304" s="4">
        <v>7.1999999999999995E-2</v>
      </c>
      <c r="K304" s="4">
        <v>0.28799999999999998</v>
      </c>
      <c r="L304" s="4">
        <v>2.46</v>
      </c>
    </row>
    <row r="305" spans="1:12">
      <c r="A305" s="1"/>
      <c r="B305" s="1" t="s">
        <v>92</v>
      </c>
      <c r="C305" s="1">
        <v>40</v>
      </c>
      <c r="D305" s="1">
        <v>2.96</v>
      </c>
      <c r="E305" s="1">
        <v>3.76</v>
      </c>
      <c r="F305" s="1">
        <v>29.24</v>
      </c>
      <c r="G305" s="1">
        <v>162.80000000000001</v>
      </c>
      <c r="H305" s="1">
        <v>5.2</v>
      </c>
      <c r="I305" s="1">
        <v>0.28000000000000003</v>
      </c>
      <c r="J305" s="1">
        <v>0.03</v>
      </c>
      <c r="K305" s="1">
        <v>0.01</v>
      </c>
      <c r="L305" s="1">
        <v>0</v>
      </c>
    </row>
    <row r="306" spans="1:12">
      <c r="A306" s="1"/>
      <c r="B306" s="5" t="s">
        <v>18</v>
      </c>
      <c r="C306" s="5"/>
      <c r="D306" s="5">
        <f t="shared" ref="D306:L306" si="49">D304+D305</f>
        <v>8.4499999999999993</v>
      </c>
      <c r="E306" s="5">
        <f t="shared" si="49"/>
        <v>8.6499999999999986</v>
      </c>
      <c r="F306" s="5">
        <f t="shared" si="49"/>
        <v>38.33</v>
      </c>
      <c r="G306" s="5">
        <f t="shared" si="49"/>
        <v>264.8</v>
      </c>
      <c r="H306" s="5">
        <f t="shared" si="49"/>
        <v>232.72</v>
      </c>
      <c r="I306" s="5">
        <f t="shared" si="49"/>
        <v>0.47800000000000004</v>
      </c>
      <c r="J306" s="5">
        <f t="shared" si="49"/>
        <v>0.10199999999999999</v>
      </c>
      <c r="K306" s="5">
        <f t="shared" si="49"/>
        <v>0.29799999999999999</v>
      </c>
      <c r="L306" s="5">
        <f t="shared" si="49"/>
        <v>2.46</v>
      </c>
    </row>
    <row r="307" spans="1:12">
      <c r="A307" s="1"/>
      <c r="B307" s="11" t="s">
        <v>77</v>
      </c>
      <c r="C307" s="1"/>
      <c r="D307" s="12">
        <f t="shared" ref="D307:L307" si="50">D290+D293+D302+D306</f>
        <v>54.861000000000004</v>
      </c>
      <c r="E307" s="12">
        <f t="shared" si="50"/>
        <v>56.204999999999998</v>
      </c>
      <c r="F307" s="12">
        <f t="shared" si="50"/>
        <v>158.15</v>
      </c>
      <c r="G307" s="12">
        <f t="shared" si="50"/>
        <v>1298.42</v>
      </c>
      <c r="H307" s="12">
        <f t="shared" si="50"/>
        <v>499.67999999999995</v>
      </c>
      <c r="I307" s="12">
        <f t="shared" si="50"/>
        <v>6.5429999999999993</v>
      </c>
      <c r="J307" s="12">
        <f t="shared" si="50"/>
        <v>0.39099999999999996</v>
      </c>
      <c r="K307" s="12">
        <f t="shared" si="50"/>
        <v>7.7629999999999999</v>
      </c>
      <c r="L307" s="12">
        <f t="shared" si="50"/>
        <v>18.368500000000001</v>
      </c>
    </row>
    <row r="308" spans="1:1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</sheetData>
  <mergeCells count="110">
    <mergeCell ref="B260:L260"/>
    <mergeCell ref="B264:L264"/>
    <mergeCell ref="B272:L272"/>
    <mergeCell ref="B240:L240"/>
    <mergeCell ref="A249:A250"/>
    <mergeCell ref="B249:B250"/>
    <mergeCell ref="C249:C250"/>
    <mergeCell ref="D249:G249"/>
    <mergeCell ref="H249:I249"/>
    <mergeCell ref="J249:L249"/>
    <mergeCell ref="A252:L252"/>
    <mergeCell ref="A253:L253"/>
    <mergeCell ref="J217:L217"/>
    <mergeCell ref="A220:L220"/>
    <mergeCell ref="A221:L221"/>
    <mergeCell ref="B228:L228"/>
    <mergeCell ref="B232:L232"/>
    <mergeCell ref="A217:A218"/>
    <mergeCell ref="B217:B218"/>
    <mergeCell ref="C217:C218"/>
    <mergeCell ref="D217:G217"/>
    <mergeCell ref="H217:I217"/>
    <mergeCell ref="B211:L211"/>
    <mergeCell ref="J188:L188"/>
    <mergeCell ref="A191:L191"/>
    <mergeCell ref="A192:L192"/>
    <mergeCell ref="B199:L199"/>
    <mergeCell ref="B203:L203"/>
    <mergeCell ref="A188:A189"/>
    <mergeCell ref="B188:B189"/>
    <mergeCell ref="C188:C189"/>
    <mergeCell ref="D188:G188"/>
    <mergeCell ref="H188:I188"/>
    <mergeCell ref="B55:L55"/>
    <mergeCell ref="J32:L32"/>
    <mergeCell ref="A35:L35"/>
    <mergeCell ref="A36:L36"/>
    <mergeCell ref="B118:L118"/>
    <mergeCell ref="J94:L94"/>
    <mergeCell ref="A97:L97"/>
    <mergeCell ref="A98:L98"/>
    <mergeCell ref="B105:L105"/>
    <mergeCell ref="B109:L109"/>
    <mergeCell ref="A94:A95"/>
    <mergeCell ref="B94:B95"/>
    <mergeCell ref="C94:C95"/>
    <mergeCell ref="D94:G94"/>
    <mergeCell ref="H94:I94"/>
    <mergeCell ref="B87:L87"/>
    <mergeCell ref="J65:L65"/>
    <mergeCell ref="A68:L68"/>
    <mergeCell ref="A69:L69"/>
    <mergeCell ref="B75:L75"/>
    <mergeCell ref="B79:L79"/>
    <mergeCell ref="A65:A66"/>
    <mergeCell ref="B65:B66"/>
    <mergeCell ref="C65:C66"/>
    <mergeCell ref="B16:L16"/>
    <mergeCell ref="B23:L23"/>
    <mergeCell ref="A32:A33"/>
    <mergeCell ref="B32:B33"/>
    <mergeCell ref="C32:C33"/>
    <mergeCell ref="D32:G32"/>
    <mergeCell ref="H32:I32"/>
    <mergeCell ref="B43:L43"/>
    <mergeCell ref="B47:L47"/>
    <mergeCell ref="A5:L5"/>
    <mergeCell ref="A6:L6"/>
    <mergeCell ref="D2:G2"/>
    <mergeCell ref="H2:I2"/>
    <mergeCell ref="J2:L2"/>
    <mergeCell ref="B2:B3"/>
    <mergeCell ref="A2:A3"/>
    <mergeCell ref="C2:C3"/>
    <mergeCell ref="B12:L12"/>
    <mergeCell ref="D65:G65"/>
    <mergeCell ref="H65:I65"/>
    <mergeCell ref="B150:L150"/>
    <mergeCell ref="J127:L127"/>
    <mergeCell ref="A130:L130"/>
    <mergeCell ref="A131:L131"/>
    <mergeCell ref="B138:L138"/>
    <mergeCell ref="B142:L142"/>
    <mergeCell ref="A127:A128"/>
    <mergeCell ref="B127:B128"/>
    <mergeCell ref="C127:C128"/>
    <mergeCell ref="D127:G127"/>
    <mergeCell ref="H127:I127"/>
    <mergeCell ref="B180:L180"/>
    <mergeCell ref="J157:L157"/>
    <mergeCell ref="A160:L160"/>
    <mergeCell ref="A161:L161"/>
    <mergeCell ref="B168:L168"/>
    <mergeCell ref="B172:L172"/>
    <mergeCell ref="A157:A158"/>
    <mergeCell ref="B157:B158"/>
    <mergeCell ref="C157:C158"/>
    <mergeCell ref="D157:G157"/>
    <mergeCell ref="H157:I157"/>
    <mergeCell ref="B303:L303"/>
    <mergeCell ref="J280:L280"/>
    <mergeCell ref="A283:L283"/>
    <mergeCell ref="A284:L284"/>
    <mergeCell ref="B291:L291"/>
    <mergeCell ref="B295:L295"/>
    <mergeCell ref="A280:A281"/>
    <mergeCell ref="B280:B281"/>
    <mergeCell ref="C280:C281"/>
    <mergeCell ref="D280:G280"/>
    <mergeCell ref="H280:I280"/>
  </mergeCells>
  <pageMargins left="0.51181102362204722" right="0.39370078740157483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08"/>
  <sheetViews>
    <sheetView tabSelected="1" workbookViewId="0">
      <selection activeCell="O16" sqref="O16"/>
    </sheetView>
  </sheetViews>
  <sheetFormatPr defaultRowHeight="15"/>
  <cols>
    <col min="1" max="1" width="5.28515625" customWidth="1"/>
    <col min="2" max="2" width="34.42578125" customWidth="1"/>
    <col min="3" max="3" width="8" customWidth="1"/>
    <col min="6" max="6" width="11.5703125" customWidth="1"/>
    <col min="7" max="7" width="9.7109375" customWidth="1"/>
  </cols>
  <sheetData>
    <row r="2" spans="1:12" ht="25.5" customHeight="1">
      <c r="A2" s="35" t="s">
        <v>0</v>
      </c>
      <c r="B2" s="35" t="s">
        <v>1</v>
      </c>
      <c r="C2" s="37" t="s">
        <v>2</v>
      </c>
      <c r="D2" s="39" t="s">
        <v>3</v>
      </c>
      <c r="E2" s="40"/>
      <c r="F2" s="40"/>
      <c r="G2" s="41"/>
      <c r="H2" s="42" t="s">
        <v>8</v>
      </c>
      <c r="I2" s="43"/>
      <c r="J2" s="29" t="s">
        <v>9</v>
      </c>
      <c r="K2" s="30"/>
      <c r="L2" s="31"/>
    </row>
    <row r="3" spans="1:12" ht="45">
      <c r="A3" s="36"/>
      <c r="B3" s="36"/>
      <c r="C3" s="38"/>
      <c r="D3" s="2" t="s">
        <v>4</v>
      </c>
      <c r="E3" s="2" t="s">
        <v>5</v>
      </c>
      <c r="F3" s="2" t="s">
        <v>6</v>
      </c>
      <c r="G3" s="2" t="s">
        <v>7</v>
      </c>
      <c r="H3" s="2" t="s">
        <v>13</v>
      </c>
      <c r="I3" s="2" t="s">
        <v>14</v>
      </c>
      <c r="J3" s="2" t="s">
        <v>10</v>
      </c>
      <c r="K3" s="2" t="s">
        <v>11</v>
      </c>
      <c r="L3" s="2" t="s">
        <v>12</v>
      </c>
    </row>
    <row r="4" spans="1:1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</row>
    <row r="5" spans="1:12">
      <c r="A5" s="26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>
      <c r="A6" s="26" t="s">
        <v>20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8"/>
    </row>
    <row r="7" spans="1:12">
      <c r="A7" s="1"/>
      <c r="B7" s="21" t="s">
        <v>101</v>
      </c>
      <c r="C7" s="3">
        <v>120</v>
      </c>
      <c r="D7" s="4">
        <v>7.42</v>
      </c>
      <c r="E7" s="4">
        <v>8</v>
      </c>
      <c r="F7" s="4">
        <v>18.170000000000002</v>
      </c>
      <c r="G7" s="4">
        <v>174.99</v>
      </c>
      <c r="H7" s="4">
        <v>83.67</v>
      </c>
      <c r="I7" s="4">
        <v>0.91200000000000003</v>
      </c>
      <c r="J7" s="4">
        <v>3.5999999999999997E-2</v>
      </c>
      <c r="K7" s="4">
        <v>5.8000000000000003E-2</v>
      </c>
      <c r="L7" s="4">
        <v>0.108</v>
      </c>
    </row>
    <row r="8" spans="1:12">
      <c r="A8" s="22">
        <v>136</v>
      </c>
      <c r="B8" s="1" t="s">
        <v>15</v>
      </c>
      <c r="C8" s="3" t="s">
        <v>78</v>
      </c>
      <c r="D8" s="4">
        <v>12</v>
      </c>
      <c r="E8" s="4">
        <v>3.06</v>
      </c>
      <c r="F8" s="4">
        <v>13</v>
      </c>
      <c r="G8" s="4">
        <v>49.28</v>
      </c>
      <c r="H8" s="4">
        <v>11.6</v>
      </c>
      <c r="I8" s="4">
        <v>0.54</v>
      </c>
      <c r="J8" s="4">
        <v>0</v>
      </c>
      <c r="K8" s="4">
        <v>6.0000000000000001E-3</v>
      </c>
      <c r="L8" s="4">
        <v>6</v>
      </c>
    </row>
    <row r="9" spans="1:12">
      <c r="A9" s="22">
        <v>147</v>
      </c>
      <c r="B9" s="1" t="s">
        <v>16</v>
      </c>
      <c r="C9" s="3">
        <v>60</v>
      </c>
      <c r="D9" s="4">
        <v>3.68</v>
      </c>
      <c r="E9" s="4">
        <v>1.28</v>
      </c>
      <c r="F9" s="4">
        <v>25.12</v>
      </c>
      <c r="G9" s="4">
        <v>128.63999999999999</v>
      </c>
      <c r="H9" s="4">
        <v>0</v>
      </c>
      <c r="I9" s="4">
        <v>0</v>
      </c>
      <c r="J9" s="4">
        <v>0</v>
      </c>
      <c r="K9" s="4">
        <v>0</v>
      </c>
      <c r="L9" s="4">
        <v>0</v>
      </c>
    </row>
    <row r="10" spans="1:12">
      <c r="A10" s="1"/>
      <c r="B10" s="1" t="s">
        <v>17</v>
      </c>
      <c r="C10" s="3">
        <v>5</v>
      </c>
      <c r="D10" s="4">
        <v>0.04</v>
      </c>
      <c r="E10" s="4">
        <v>3.63</v>
      </c>
      <c r="F10" s="4">
        <v>7.0000000000000007E-2</v>
      </c>
      <c r="G10" s="4">
        <v>33.049999999999997</v>
      </c>
      <c r="H10" s="4">
        <v>1.2</v>
      </c>
      <c r="I10" s="4">
        <v>0.01</v>
      </c>
      <c r="J10" s="4">
        <v>0</v>
      </c>
      <c r="K10" s="4">
        <v>0</v>
      </c>
      <c r="L10" s="4">
        <v>0</v>
      </c>
    </row>
    <row r="11" spans="1:12">
      <c r="A11" s="1"/>
      <c r="B11" s="5" t="s">
        <v>18</v>
      </c>
      <c r="C11" s="5"/>
      <c r="D11" s="6">
        <f>D7+D8+D9+D10</f>
        <v>23.14</v>
      </c>
      <c r="E11" s="6">
        <f t="shared" ref="E11:L11" si="0">E7+E8+E9+E10</f>
        <v>15.969999999999999</v>
      </c>
      <c r="F11" s="6">
        <f t="shared" si="0"/>
        <v>56.360000000000007</v>
      </c>
      <c r="G11" s="6">
        <f t="shared" si="0"/>
        <v>385.96</v>
      </c>
      <c r="H11" s="6">
        <f t="shared" si="0"/>
        <v>96.47</v>
      </c>
      <c r="I11" s="6">
        <f t="shared" si="0"/>
        <v>1.462</v>
      </c>
      <c r="J11" s="6">
        <f t="shared" si="0"/>
        <v>3.5999999999999997E-2</v>
      </c>
      <c r="K11" s="6">
        <f t="shared" si="0"/>
        <v>6.4000000000000001E-2</v>
      </c>
      <c r="L11" s="6">
        <f t="shared" si="0"/>
        <v>6.1079999999999997</v>
      </c>
    </row>
    <row r="12" spans="1:12">
      <c r="A12" s="1"/>
      <c r="B12" s="32" t="s">
        <v>32</v>
      </c>
      <c r="C12" s="33"/>
      <c r="D12" s="33"/>
      <c r="E12" s="33"/>
      <c r="F12" s="33"/>
      <c r="G12" s="33"/>
      <c r="H12" s="33"/>
      <c r="I12" s="33"/>
      <c r="J12" s="33"/>
      <c r="K12" s="33"/>
      <c r="L12" s="34"/>
    </row>
    <row r="13" spans="1:12">
      <c r="A13" s="1"/>
      <c r="B13" s="1" t="s">
        <v>22</v>
      </c>
      <c r="C13" s="1">
        <v>100</v>
      </c>
      <c r="D13" s="1">
        <v>0.04</v>
      </c>
      <c r="E13" s="1">
        <v>0.04</v>
      </c>
      <c r="F13" s="1">
        <v>9.8000000000000007</v>
      </c>
      <c r="G13" s="1">
        <v>47</v>
      </c>
      <c r="H13" s="1">
        <v>8</v>
      </c>
      <c r="I13" s="1">
        <v>1.1000000000000001</v>
      </c>
      <c r="J13" s="1">
        <v>1.4999999999999999E-2</v>
      </c>
      <c r="K13" s="1">
        <v>0.01</v>
      </c>
      <c r="L13" s="1">
        <v>5</v>
      </c>
    </row>
    <row r="14" spans="1:12">
      <c r="A14" s="1"/>
      <c r="B14" s="5" t="s">
        <v>18</v>
      </c>
      <c r="C14" s="5"/>
      <c r="D14" s="5">
        <f>D13</f>
        <v>0.04</v>
      </c>
      <c r="E14" s="5">
        <f t="shared" ref="E14:L14" si="1">E13</f>
        <v>0.04</v>
      </c>
      <c r="F14" s="5">
        <f t="shared" si="1"/>
        <v>9.8000000000000007</v>
      </c>
      <c r="G14" s="5">
        <f t="shared" si="1"/>
        <v>47</v>
      </c>
      <c r="H14" s="5">
        <f t="shared" si="1"/>
        <v>8</v>
      </c>
      <c r="I14" s="5">
        <f t="shared" si="1"/>
        <v>1.1000000000000001</v>
      </c>
      <c r="J14" s="5">
        <f t="shared" si="1"/>
        <v>1.4999999999999999E-2</v>
      </c>
      <c r="K14" s="5">
        <f t="shared" si="1"/>
        <v>0.01</v>
      </c>
      <c r="L14" s="5">
        <f t="shared" si="1"/>
        <v>5</v>
      </c>
    </row>
    <row r="15" spans="1: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32" t="s">
        <v>33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</row>
    <row r="17" spans="1:12">
      <c r="A17" s="1"/>
      <c r="B17" s="1" t="s">
        <v>57</v>
      </c>
      <c r="C17" s="3">
        <v>30</v>
      </c>
      <c r="D17" s="4">
        <v>0.89</v>
      </c>
      <c r="E17" s="4">
        <v>1.56</v>
      </c>
      <c r="F17" s="4">
        <v>0.74</v>
      </c>
      <c r="G17" s="4">
        <v>25.08</v>
      </c>
      <c r="H17" s="4">
        <v>6.43</v>
      </c>
      <c r="I17" s="4">
        <v>0.2</v>
      </c>
      <c r="J17" s="4">
        <v>0.03</v>
      </c>
      <c r="K17" s="4">
        <v>1.4999999999999999E-2</v>
      </c>
      <c r="L17" s="4">
        <v>3.3</v>
      </c>
    </row>
    <row r="18" spans="1:12">
      <c r="A18" s="1"/>
      <c r="B18" s="7" t="s">
        <v>24</v>
      </c>
      <c r="C18" s="7">
        <v>200</v>
      </c>
      <c r="D18" s="9">
        <v>44.56</v>
      </c>
      <c r="E18" s="7">
        <v>24.01</v>
      </c>
      <c r="F18" s="7">
        <v>35.630000000000003</v>
      </c>
      <c r="G18" s="7">
        <v>328.6</v>
      </c>
      <c r="H18" s="7">
        <v>34.380000000000003</v>
      </c>
      <c r="I18" s="7">
        <v>0.82</v>
      </c>
      <c r="J18" s="7">
        <v>0.24</v>
      </c>
      <c r="K18" s="7">
        <v>0.2</v>
      </c>
      <c r="L18" s="7">
        <v>6.37</v>
      </c>
    </row>
    <row r="19" spans="1:12">
      <c r="A19" s="1"/>
      <c r="B19" s="7" t="s">
        <v>87</v>
      </c>
      <c r="C19" s="8">
        <v>200</v>
      </c>
      <c r="D19" s="10">
        <v>14.84</v>
      </c>
      <c r="E19" s="8">
        <v>8.2799999999999994</v>
      </c>
      <c r="F19" s="8">
        <v>20.88</v>
      </c>
      <c r="G19" s="8">
        <v>227.83</v>
      </c>
      <c r="H19" s="8">
        <v>56.51</v>
      </c>
      <c r="I19" s="8">
        <v>1.53</v>
      </c>
      <c r="J19" s="8">
        <v>7.0000000000000007E-2</v>
      </c>
      <c r="K19" s="8">
        <v>0.15</v>
      </c>
      <c r="L19" s="8">
        <v>18.78</v>
      </c>
    </row>
    <row r="20" spans="1:12">
      <c r="A20" s="1"/>
      <c r="B20" s="7" t="s">
        <v>25</v>
      </c>
      <c r="C20" s="7">
        <v>200</v>
      </c>
      <c r="D20" s="7">
        <v>0.44</v>
      </c>
      <c r="E20" s="7">
        <v>0.02</v>
      </c>
      <c r="F20" s="7">
        <v>23.13</v>
      </c>
      <c r="G20" s="7">
        <v>113</v>
      </c>
      <c r="H20" s="7">
        <v>23.86</v>
      </c>
      <c r="I20" s="7">
        <v>0.93</v>
      </c>
      <c r="J20" s="7">
        <v>0</v>
      </c>
      <c r="K20" s="7">
        <v>0</v>
      </c>
      <c r="L20" s="7">
        <v>0.3</v>
      </c>
    </row>
    <row r="21" spans="1:12">
      <c r="A21" s="22">
        <v>148</v>
      </c>
      <c r="B21" s="8" t="s">
        <v>26</v>
      </c>
      <c r="C21" s="8">
        <v>40</v>
      </c>
      <c r="D21" s="8">
        <v>2.4</v>
      </c>
      <c r="E21" s="8">
        <v>0.4</v>
      </c>
      <c r="F21" s="8">
        <v>17.73</v>
      </c>
      <c r="G21" s="8">
        <v>75.599999999999994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</row>
    <row r="22" spans="1:12">
      <c r="A22" s="1"/>
      <c r="B22" s="5" t="s">
        <v>18</v>
      </c>
      <c r="C22" s="5"/>
      <c r="D22" s="5">
        <f>D17+D18+D19+D20+D21</f>
        <v>63.13</v>
      </c>
      <c r="E22" s="5">
        <f t="shared" ref="E22:L22" si="2">E17+E18+E19+E20+E21</f>
        <v>34.270000000000003</v>
      </c>
      <c r="F22" s="5">
        <f t="shared" si="2"/>
        <v>98.11</v>
      </c>
      <c r="G22" s="5">
        <f t="shared" si="2"/>
        <v>770.11</v>
      </c>
      <c r="H22" s="5">
        <f t="shared" si="2"/>
        <v>121.17999999999999</v>
      </c>
      <c r="I22" s="5">
        <f t="shared" si="2"/>
        <v>3.48</v>
      </c>
      <c r="J22" s="5">
        <f t="shared" si="2"/>
        <v>0.34</v>
      </c>
      <c r="K22" s="5">
        <f t="shared" si="2"/>
        <v>0.36499999999999999</v>
      </c>
      <c r="L22" s="5">
        <f t="shared" si="2"/>
        <v>28.750000000000004</v>
      </c>
    </row>
    <row r="23" spans="1:12">
      <c r="A23" s="1"/>
      <c r="B23" s="26" t="s">
        <v>34</v>
      </c>
      <c r="C23" s="27"/>
      <c r="D23" s="27"/>
      <c r="E23" s="27"/>
      <c r="F23" s="27"/>
      <c r="G23" s="27"/>
      <c r="H23" s="27"/>
      <c r="I23" s="27"/>
      <c r="J23" s="27"/>
      <c r="K23" s="27"/>
      <c r="L23" s="28"/>
    </row>
    <row r="24" spans="1:12">
      <c r="A24" s="1"/>
      <c r="B24" s="1" t="s">
        <v>29</v>
      </c>
      <c r="C24" s="16">
        <v>200</v>
      </c>
      <c r="D24" s="4">
        <v>0</v>
      </c>
      <c r="E24" s="4">
        <v>0</v>
      </c>
      <c r="F24" s="4">
        <v>10</v>
      </c>
      <c r="G24" s="4">
        <v>118.89</v>
      </c>
      <c r="H24" s="4">
        <v>0.18</v>
      </c>
      <c r="I24" s="13">
        <v>1.7999999999999999E-2</v>
      </c>
      <c r="J24" s="4">
        <v>0</v>
      </c>
      <c r="K24" s="4">
        <v>0</v>
      </c>
      <c r="L24" s="4">
        <v>0</v>
      </c>
    </row>
    <row r="25" spans="1:12">
      <c r="A25" s="1"/>
      <c r="B25" s="1" t="s">
        <v>92</v>
      </c>
      <c r="C25" s="1">
        <v>40</v>
      </c>
      <c r="D25" s="1">
        <v>2.96</v>
      </c>
      <c r="E25" s="1">
        <v>3.76</v>
      </c>
      <c r="F25" s="1">
        <v>29.24</v>
      </c>
      <c r="G25" s="1">
        <v>162.80000000000001</v>
      </c>
      <c r="H25" s="1">
        <v>5.2</v>
      </c>
      <c r="I25" s="1">
        <v>0.28000000000000003</v>
      </c>
      <c r="J25" s="1">
        <v>0.03</v>
      </c>
      <c r="K25" s="1">
        <v>0.01</v>
      </c>
      <c r="L25" s="1">
        <v>0</v>
      </c>
    </row>
    <row r="26" spans="1:12">
      <c r="A26" s="1"/>
      <c r="B26" s="1" t="s">
        <v>79</v>
      </c>
      <c r="C26" s="1">
        <v>30</v>
      </c>
      <c r="D26" s="1">
        <v>0.2</v>
      </c>
      <c r="E26" s="1">
        <v>0.06</v>
      </c>
      <c r="F26" s="1">
        <v>23.94</v>
      </c>
      <c r="G26" s="1">
        <v>102.84</v>
      </c>
      <c r="H26" s="1">
        <v>2.2999999999999998</v>
      </c>
      <c r="I26" s="1">
        <v>1.8</v>
      </c>
      <c r="J26" s="1">
        <v>0.09</v>
      </c>
      <c r="K26" s="1">
        <v>1.1000000000000001</v>
      </c>
      <c r="L26" s="1">
        <v>0</v>
      </c>
    </row>
    <row r="27" spans="1:12">
      <c r="A27" s="1"/>
      <c r="B27" s="5" t="s">
        <v>18</v>
      </c>
      <c r="C27" s="5"/>
      <c r="D27" s="6">
        <f>D24+D25+D26</f>
        <v>3.16</v>
      </c>
      <c r="E27" s="6">
        <f t="shared" ref="E27:F27" si="3">E24+E25+E26</f>
        <v>3.82</v>
      </c>
      <c r="F27" s="6">
        <f t="shared" si="3"/>
        <v>63.179999999999993</v>
      </c>
      <c r="G27" s="6">
        <f>G24+G25+G26</f>
        <v>384.53</v>
      </c>
      <c r="H27" s="6">
        <f t="shared" ref="H27:L27" si="4">H24+H25+H26</f>
        <v>7.68</v>
      </c>
      <c r="I27" s="6">
        <f t="shared" si="4"/>
        <v>2.0979999999999999</v>
      </c>
      <c r="J27" s="6">
        <f t="shared" si="4"/>
        <v>0.12</v>
      </c>
      <c r="K27" s="6">
        <f t="shared" si="4"/>
        <v>1.1100000000000001</v>
      </c>
      <c r="L27" s="6">
        <f t="shared" si="4"/>
        <v>0</v>
      </c>
    </row>
    <row r="28" spans="1:12">
      <c r="A28" s="1"/>
      <c r="B28" s="11" t="s">
        <v>27</v>
      </c>
      <c r="C28" s="1"/>
      <c r="D28" s="12">
        <f>D11+D14+D22+D27</f>
        <v>89.47</v>
      </c>
      <c r="E28" s="12">
        <f t="shared" ref="E28:L28" si="5">E11+E14+E22+E27</f>
        <v>54.1</v>
      </c>
      <c r="F28" s="12">
        <f t="shared" si="5"/>
        <v>227.45</v>
      </c>
      <c r="G28" s="12">
        <f t="shared" si="5"/>
        <v>1587.6</v>
      </c>
      <c r="H28" s="12">
        <f t="shared" si="5"/>
        <v>233.32999999999998</v>
      </c>
      <c r="I28" s="12">
        <f t="shared" si="5"/>
        <v>8.14</v>
      </c>
      <c r="J28" s="12">
        <f t="shared" si="5"/>
        <v>0.51100000000000001</v>
      </c>
      <c r="K28" s="12">
        <f t="shared" si="5"/>
        <v>1.5490000000000002</v>
      </c>
      <c r="L28" s="12">
        <f t="shared" si="5"/>
        <v>39.858000000000004</v>
      </c>
    </row>
    <row r="29" spans="1: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3" spans="1:12">
      <c r="A33" s="35" t="s">
        <v>0</v>
      </c>
      <c r="B33" s="35" t="s">
        <v>1</v>
      </c>
      <c r="C33" s="37" t="s">
        <v>2</v>
      </c>
      <c r="D33" s="39" t="s">
        <v>3</v>
      </c>
      <c r="E33" s="40"/>
      <c r="F33" s="40"/>
      <c r="G33" s="41"/>
      <c r="H33" s="42" t="s">
        <v>8</v>
      </c>
      <c r="I33" s="43"/>
      <c r="J33" s="29" t="s">
        <v>9</v>
      </c>
      <c r="K33" s="30"/>
      <c r="L33" s="31"/>
    </row>
    <row r="34" spans="1:12" ht="45">
      <c r="A34" s="36"/>
      <c r="B34" s="36"/>
      <c r="C34" s="38"/>
      <c r="D34" s="2" t="s">
        <v>4</v>
      </c>
      <c r="E34" s="2" t="s">
        <v>5</v>
      </c>
      <c r="F34" s="2" t="s">
        <v>6</v>
      </c>
      <c r="G34" s="2" t="s">
        <v>7</v>
      </c>
      <c r="H34" s="2" t="s">
        <v>13</v>
      </c>
      <c r="I34" s="2" t="s">
        <v>14</v>
      </c>
      <c r="J34" s="2" t="s">
        <v>10</v>
      </c>
      <c r="K34" s="2" t="s">
        <v>11</v>
      </c>
      <c r="L34" s="2" t="s">
        <v>12</v>
      </c>
    </row>
    <row r="35" spans="1:12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  <c r="G35" s="3">
        <v>7</v>
      </c>
      <c r="H35" s="3">
        <v>8</v>
      </c>
      <c r="I35" s="3">
        <v>9</v>
      </c>
      <c r="J35" s="3">
        <v>10</v>
      </c>
      <c r="K35" s="3">
        <v>11</v>
      </c>
      <c r="L35" s="3">
        <v>12</v>
      </c>
    </row>
    <row r="36" spans="1:12">
      <c r="A36" s="26" t="s">
        <v>28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8"/>
    </row>
    <row r="37" spans="1:12">
      <c r="A37" s="26" t="s">
        <v>20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8"/>
    </row>
    <row r="38" spans="1:12">
      <c r="A38" s="1"/>
      <c r="B38" s="1" t="s">
        <v>80</v>
      </c>
      <c r="C38" s="3">
        <v>200</v>
      </c>
      <c r="D38" s="4">
        <v>8.2200000000000006</v>
      </c>
      <c r="E38" s="4">
        <v>4.66</v>
      </c>
      <c r="F38" s="4">
        <v>37.110999999999997</v>
      </c>
      <c r="G38" s="4">
        <v>212.48</v>
      </c>
      <c r="H38" s="4">
        <v>127.7</v>
      </c>
      <c r="I38" s="4">
        <v>0.73</v>
      </c>
      <c r="J38" s="4">
        <v>0.05</v>
      </c>
      <c r="K38" s="4">
        <v>0.25</v>
      </c>
      <c r="L38" s="4">
        <v>0.23</v>
      </c>
    </row>
    <row r="39" spans="1:12">
      <c r="A39" s="22">
        <v>137</v>
      </c>
      <c r="B39" s="1" t="s">
        <v>52</v>
      </c>
      <c r="C39" s="3">
        <v>200</v>
      </c>
      <c r="D39" s="4">
        <v>0.22</v>
      </c>
      <c r="E39" s="4">
        <v>4.0599999999999996</v>
      </c>
      <c r="F39" s="4">
        <v>13.3</v>
      </c>
      <c r="G39" s="4">
        <v>52.58</v>
      </c>
      <c r="H39" s="4">
        <v>15.16</v>
      </c>
      <c r="I39" s="13">
        <v>0.57999999999999996</v>
      </c>
      <c r="J39" s="4">
        <v>0</v>
      </c>
      <c r="K39" s="4">
        <v>0</v>
      </c>
      <c r="L39" s="4">
        <v>4.0599999999999996</v>
      </c>
    </row>
    <row r="40" spans="1:12">
      <c r="A40" s="22">
        <v>147</v>
      </c>
      <c r="B40" s="1" t="s">
        <v>16</v>
      </c>
      <c r="C40" s="3">
        <v>60</v>
      </c>
      <c r="D40" s="4">
        <v>3.68</v>
      </c>
      <c r="E40" s="4">
        <v>1.28</v>
      </c>
      <c r="F40" s="4">
        <v>25.12</v>
      </c>
      <c r="G40" s="4">
        <v>128.63999999999999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</row>
    <row r="41" spans="1:12">
      <c r="A41" s="1"/>
      <c r="B41" s="1" t="s">
        <v>17</v>
      </c>
      <c r="C41" s="3">
        <v>5</v>
      </c>
      <c r="D41" s="4">
        <v>0.04</v>
      </c>
      <c r="E41" s="4">
        <v>3.63</v>
      </c>
      <c r="F41" s="4">
        <v>7.0000000000000007E-2</v>
      </c>
      <c r="G41" s="4">
        <v>33.049999999999997</v>
      </c>
      <c r="H41" s="4">
        <v>1.2</v>
      </c>
      <c r="I41" s="4">
        <v>0.01</v>
      </c>
      <c r="J41" s="4">
        <v>0</v>
      </c>
      <c r="K41" s="4">
        <v>0</v>
      </c>
      <c r="L41" s="4">
        <v>0</v>
      </c>
    </row>
    <row r="42" spans="1:12">
      <c r="A42" s="1"/>
      <c r="B42" s="1" t="s">
        <v>63</v>
      </c>
      <c r="C42" s="3">
        <v>8</v>
      </c>
      <c r="D42" s="4">
        <v>1.8560000000000001</v>
      </c>
      <c r="E42" s="4">
        <v>2.3839999999999999</v>
      </c>
      <c r="F42" s="4">
        <v>0</v>
      </c>
      <c r="G42" s="4">
        <v>32</v>
      </c>
      <c r="H42" s="4">
        <v>58</v>
      </c>
      <c r="I42" s="4">
        <v>0.02</v>
      </c>
      <c r="J42" s="4">
        <v>0.01</v>
      </c>
      <c r="K42" s="4">
        <v>0.01</v>
      </c>
      <c r="L42" s="4">
        <v>0.02</v>
      </c>
    </row>
    <row r="43" spans="1:12">
      <c r="A43" s="1"/>
      <c r="B43" s="5" t="s">
        <v>18</v>
      </c>
      <c r="C43" s="5"/>
      <c r="D43" s="6">
        <f>D38+D39+D40+D41+D42</f>
        <v>14.016</v>
      </c>
      <c r="E43" s="6">
        <f t="shared" ref="E43:F43" si="6">E38+E39+E40+E41+E42</f>
        <v>16.013999999999999</v>
      </c>
      <c r="F43" s="6">
        <f t="shared" si="6"/>
        <v>75.600999999999999</v>
      </c>
      <c r="G43" s="6">
        <f t="shared" ref="G43" si="7">G38+G39+G40+G41+G42</f>
        <v>458.75</v>
      </c>
      <c r="H43" s="6">
        <f t="shared" ref="H43" si="8">H38+H39+H40+H41+H42</f>
        <v>202.06</v>
      </c>
      <c r="I43" s="6">
        <f t="shared" ref="I43" si="9">I38+I39+I40+I41+I42</f>
        <v>1.34</v>
      </c>
      <c r="J43" s="6">
        <f t="shared" ref="J43" si="10">J38+J39+J40+J41+J42</f>
        <v>6.0000000000000005E-2</v>
      </c>
      <c r="K43" s="6">
        <f t="shared" ref="K43" si="11">K38+K39+K40+K41+K42</f>
        <v>0.26</v>
      </c>
      <c r="L43" s="6">
        <f t="shared" ref="L43" si="12">L38+L39+L40+L41+L42</f>
        <v>4.3099999999999996</v>
      </c>
    </row>
    <row r="44" spans="1:12">
      <c r="A44" s="1"/>
      <c r="B44" s="32" t="s">
        <v>32</v>
      </c>
      <c r="C44" s="33"/>
      <c r="D44" s="33"/>
      <c r="E44" s="33"/>
      <c r="F44" s="33"/>
      <c r="G44" s="33"/>
      <c r="H44" s="33"/>
      <c r="I44" s="33"/>
      <c r="J44" s="33"/>
      <c r="K44" s="33"/>
      <c r="L44" s="34"/>
    </row>
    <row r="45" spans="1:12">
      <c r="A45" s="1"/>
      <c r="B45" s="1" t="s">
        <v>31</v>
      </c>
      <c r="C45" s="1">
        <v>100</v>
      </c>
      <c r="D45" s="1">
        <v>5.2999999999999999E-2</v>
      </c>
      <c r="E45" s="1">
        <v>0.106</v>
      </c>
      <c r="F45" s="1">
        <v>10.4</v>
      </c>
      <c r="G45" s="1">
        <v>48.45</v>
      </c>
      <c r="H45" s="1">
        <v>5.53</v>
      </c>
      <c r="I45" s="1">
        <v>1.1100000000000001</v>
      </c>
      <c r="J45" s="1">
        <v>0.01</v>
      </c>
      <c r="K45" s="1">
        <v>0.01</v>
      </c>
      <c r="L45" s="1">
        <v>1.58</v>
      </c>
    </row>
    <row r="46" spans="1:12">
      <c r="A46" s="1"/>
      <c r="B46" s="5" t="s">
        <v>18</v>
      </c>
      <c r="C46" s="5"/>
      <c r="D46" s="5">
        <f>D45</f>
        <v>5.2999999999999999E-2</v>
      </c>
      <c r="E46" s="5">
        <f t="shared" ref="E46:L46" si="13">E45</f>
        <v>0.106</v>
      </c>
      <c r="F46" s="5">
        <f t="shared" si="13"/>
        <v>10.4</v>
      </c>
      <c r="G46" s="5">
        <f t="shared" si="13"/>
        <v>48.45</v>
      </c>
      <c r="H46" s="5">
        <f t="shared" si="13"/>
        <v>5.53</v>
      </c>
      <c r="I46" s="5">
        <f t="shared" si="13"/>
        <v>1.1100000000000001</v>
      </c>
      <c r="J46" s="5">
        <f t="shared" si="13"/>
        <v>0.01</v>
      </c>
      <c r="K46" s="5">
        <f t="shared" si="13"/>
        <v>0.01</v>
      </c>
      <c r="L46" s="5">
        <f t="shared" si="13"/>
        <v>1.58</v>
      </c>
    </row>
    <row r="47" spans="1: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1"/>
      <c r="B48" s="26" t="s">
        <v>35</v>
      </c>
      <c r="C48" s="27"/>
      <c r="D48" s="27"/>
      <c r="E48" s="27"/>
      <c r="F48" s="27"/>
      <c r="G48" s="27"/>
      <c r="H48" s="27"/>
      <c r="I48" s="27"/>
      <c r="J48" s="27"/>
      <c r="K48" s="27"/>
      <c r="L48" s="28"/>
    </row>
    <row r="49" spans="1:12">
      <c r="A49" s="1">
        <v>24</v>
      </c>
      <c r="B49" s="1" t="s">
        <v>23</v>
      </c>
      <c r="C49" s="1">
        <v>30</v>
      </c>
      <c r="D49" s="1">
        <v>0.34</v>
      </c>
      <c r="E49" s="1">
        <v>2.13</v>
      </c>
      <c r="F49" s="1">
        <v>1.03</v>
      </c>
      <c r="G49" s="1">
        <v>25.07</v>
      </c>
      <c r="H49" s="1">
        <v>10.62</v>
      </c>
      <c r="I49" s="1">
        <v>0.22</v>
      </c>
      <c r="J49" s="1">
        <v>0.01</v>
      </c>
      <c r="K49" s="1">
        <v>1.4999999999999999E-2</v>
      </c>
      <c r="L49" s="1">
        <v>5.59</v>
      </c>
    </row>
    <row r="50" spans="1:12">
      <c r="A50" s="1">
        <v>44</v>
      </c>
      <c r="B50" s="7" t="s">
        <v>36</v>
      </c>
      <c r="C50" s="7">
        <v>200</v>
      </c>
      <c r="D50" s="9">
        <v>7.93</v>
      </c>
      <c r="E50" s="7">
        <v>2</v>
      </c>
      <c r="F50" s="7">
        <v>13.83</v>
      </c>
      <c r="G50" s="7">
        <v>122.86</v>
      </c>
      <c r="H50" s="7">
        <v>85.8</v>
      </c>
      <c r="I50" s="7">
        <v>1.01</v>
      </c>
      <c r="J50" s="7">
        <v>7.0000000000000007E-2</v>
      </c>
      <c r="K50" s="7">
        <v>7.0000000000000007E-2</v>
      </c>
      <c r="L50" s="7">
        <v>5.89</v>
      </c>
    </row>
    <row r="51" spans="1:12">
      <c r="A51" s="1">
        <v>104</v>
      </c>
      <c r="B51" s="7" t="s">
        <v>37</v>
      </c>
      <c r="C51" s="8">
        <v>80</v>
      </c>
      <c r="D51" s="10">
        <v>11.52</v>
      </c>
      <c r="E51" s="8">
        <v>4.1100000000000003</v>
      </c>
      <c r="F51" s="8">
        <v>2.17</v>
      </c>
      <c r="G51" s="8">
        <v>110.51</v>
      </c>
      <c r="H51" s="8">
        <v>21.5</v>
      </c>
      <c r="I51" s="8">
        <v>2.8</v>
      </c>
      <c r="J51" s="8">
        <v>7.0000000000000007E-2</v>
      </c>
      <c r="K51" s="8">
        <v>0.7</v>
      </c>
      <c r="L51" s="8">
        <v>0.32</v>
      </c>
    </row>
    <row r="52" spans="1:12">
      <c r="A52" s="1">
        <v>315</v>
      </c>
      <c r="B52" s="7" t="s">
        <v>81</v>
      </c>
      <c r="C52" s="17" t="s">
        <v>83</v>
      </c>
      <c r="D52" s="7">
        <v>3.2</v>
      </c>
      <c r="E52" s="7">
        <v>4.72</v>
      </c>
      <c r="F52" s="7">
        <v>32.286999999999999</v>
      </c>
      <c r="G52" s="7">
        <v>184.536</v>
      </c>
      <c r="H52" s="7">
        <v>1.2</v>
      </c>
      <c r="I52" s="7">
        <v>0.46200000000000002</v>
      </c>
      <c r="J52" s="7">
        <v>2.5999999999999999E-2</v>
      </c>
      <c r="K52" s="7">
        <v>1.32E-2</v>
      </c>
      <c r="L52" s="7">
        <v>0</v>
      </c>
    </row>
    <row r="53" spans="1:12">
      <c r="A53" s="1">
        <v>128</v>
      </c>
      <c r="B53" s="45" t="s">
        <v>38</v>
      </c>
      <c r="C53" s="7">
        <v>200</v>
      </c>
      <c r="D53" s="7">
        <v>0.44</v>
      </c>
      <c r="E53" s="7">
        <v>0.02</v>
      </c>
      <c r="F53" s="7">
        <v>27.76</v>
      </c>
      <c r="G53" s="45">
        <v>69.38</v>
      </c>
      <c r="H53" s="7">
        <v>23.86</v>
      </c>
      <c r="I53" s="7">
        <v>0.93</v>
      </c>
      <c r="J53" s="7">
        <v>0</v>
      </c>
      <c r="K53" s="7">
        <v>0</v>
      </c>
      <c r="L53" s="7">
        <v>0.3</v>
      </c>
    </row>
    <row r="54" spans="1:12">
      <c r="A54" s="22">
        <v>148</v>
      </c>
      <c r="B54" s="8" t="s">
        <v>26</v>
      </c>
      <c r="C54" s="8">
        <v>40</v>
      </c>
      <c r="D54" s="8">
        <v>2.4</v>
      </c>
      <c r="E54" s="8">
        <v>0.4</v>
      </c>
      <c r="F54" s="8">
        <v>17.73</v>
      </c>
      <c r="G54" s="8">
        <v>75.599999999999994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</row>
    <row r="55" spans="1:12">
      <c r="A55" s="1"/>
      <c r="B55" s="5" t="s">
        <v>18</v>
      </c>
      <c r="C55" s="5"/>
      <c r="D55" s="5">
        <f>D49+D50+D51+D52+D53+D54</f>
        <v>25.83</v>
      </c>
      <c r="E55" s="5">
        <f t="shared" ref="E55:L55" si="14">E49+E50+E51+E52+E53+E54</f>
        <v>13.38</v>
      </c>
      <c r="F55" s="5">
        <f t="shared" si="14"/>
        <v>94.807000000000002</v>
      </c>
      <c r="G55" s="5">
        <f t="shared" si="14"/>
        <v>587.95600000000002</v>
      </c>
      <c r="H55" s="5">
        <f t="shared" si="14"/>
        <v>142.98000000000002</v>
      </c>
      <c r="I55" s="5">
        <f t="shared" si="14"/>
        <v>5.4219999999999988</v>
      </c>
      <c r="J55" s="5">
        <f t="shared" si="14"/>
        <v>0.17600000000000002</v>
      </c>
      <c r="K55" s="5">
        <f t="shared" si="14"/>
        <v>0.79819999999999991</v>
      </c>
      <c r="L55" s="5">
        <f t="shared" si="14"/>
        <v>12.100000000000001</v>
      </c>
    </row>
    <row r="56" spans="1:12">
      <c r="A56" s="1"/>
      <c r="B56" s="26" t="s">
        <v>34</v>
      </c>
      <c r="C56" s="27"/>
      <c r="D56" s="27"/>
      <c r="E56" s="27"/>
      <c r="F56" s="27"/>
      <c r="G56" s="27"/>
      <c r="H56" s="27"/>
      <c r="I56" s="27"/>
      <c r="J56" s="27"/>
      <c r="K56" s="27"/>
      <c r="L56" s="28"/>
    </row>
    <row r="57" spans="1:12">
      <c r="A57" s="1"/>
      <c r="B57" s="1" t="s">
        <v>84</v>
      </c>
      <c r="C57" s="1">
        <v>200</v>
      </c>
      <c r="D57" s="1">
        <v>5.6</v>
      </c>
      <c r="E57" s="1">
        <v>5</v>
      </c>
      <c r="F57" s="1">
        <v>24</v>
      </c>
      <c r="G57" s="1">
        <v>160</v>
      </c>
      <c r="H57" s="1">
        <v>251.8</v>
      </c>
      <c r="I57" s="1">
        <v>0.2</v>
      </c>
      <c r="J57" s="1">
        <v>0.75</v>
      </c>
      <c r="K57" s="1">
        <v>0.31</v>
      </c>
      <c r="L57" s="1">
        <v>2.15</v>
      </c>
    </row>
    <row r="58" spans="1:12">
      <c r="A58" s="1"/>
      <c r="B58" s="1" t="s">
        <v>39</v>
      </c>
      <c r="C58" s="1">
        <v>30</v>
      </c>
      <c r="D58" s="1">
        <v>1.92</v>
      </c>
      <c r="E58" s="1">
        <v>5.04</v>
      </c>
      <c r="F58" s="1">
        <v>20.55</v>
      </c>
      <c r="G58" s="1">
        <v>135.30000000000001</v>
      </c>
      <c r="H58" s="1">
        <v>6.9</v>
      </c>
      <c r="I58" s="1">
        <v>0.24</v>
      </c>
      <c r="J58" s="1">
        <v>0.03</v>
      </c>
      <c r="K58" s="1">
        <v>0.02</v>
      </c>
      <c r="L58" s="1">
        <v>0</v>
      </c>
    </row>
    <row r="59" spans="1:12">
      <c r="A59" s="1"/>
      <c r="B59" s="1" t="s">
        <v>119</v>
      </c>
      <c r="C59" s="1">
        <v>40</v>
      </c>
      <c r="D59" s="1">
        <v>0.32</v>
      </c>
      <c r="E59" s="1">
        <v>0.16</v>
      </c>
      <c r="F59" s="1">
        <v>31.96</v>
      </c>
      <c r="G59" s="1">
        <v>130.4</v>
      </c>
      <c r="H59" s="1">
        <v>21</v>
      </c>
      <c r="I59" s="1">
        <v>1.6</v>
      </c>
      <c r="J59" s="1">
        <v>0</v>
      </c>
      <c r="K59" s="1">
        <v>0.01</v>
      </c>
      <c r="L59" s="1">
        <v>0</v>
      </c>
    </row>
    <row r="60" spans="1:12">
      <c r="A60" s="1"/>
      <c r="B60" s="5" t="s">
        <v>18</v>
      </c>
      <c r="C60" s="5"/>
      <c r="D60" s="5">
        <f>D57+D58+D59</f>
        <v>7.84</v>
      </c>
      <c r="E60" s="5">
        <f t="shared" ref="E60:L60" si="15">E57+E58+E59</f>
        <v>10.199999999999999</v>
      </c>
      <c r="F60" s="5">
        <f t="shared" si="15"/>
        <v>76.509999999999991</v>
      </c>
      <c r="G60" s="5">
        <f t="shared" si="15"/>
        <v>425.70000000000005</v>
      </c>
      <c r="H60" s="5">
        <f t="shared" si="15"/>
        <v>279.7</v>
      </c>
      <c r="I60" s="5">
        <f t="shared" si="15"/>
        <v>2.04</v>
      </c>
      <c r="J60" s="5">
        <f t="shared" si="15"/>
        <v>0.78</v>
      </c>
      <c r="K60" s="5">
        <f t="shared" si="15"/>
        <v>0.34</v>
      </c>
      <c r="L60" s="5">
        <f t="shared" si="15"/>
        <v>2.15</v>
      </c>
    </row>
    <row r="61" spans="1:12">
      <c r="A61" s="1"/>
      <c r="B61" s="11" t="s">
        <v>40</v>
      </c>
      <c r="C61" s="1"/>
      <c r="D61" s="12">
        <f>D43+D46+D55+D60</f>
        <v>47.739000000000004</v>
      </c>
      <c r="E61" s="12">
        <f t="shared" ref="E61:L61" si="16">E43+E46+E55+E60</f>
        <v>39.700000000000003</v>
      </c>
      <c r="F61" s="12">
        <f t="shared" si="16"/>
        <v>257.31799999999998</v>
      </c>
      <c r="G61" s="44">
        <f t="shared" si="16"/>
        <v>1520.856</v>
      </c>
      <c r="H61" s="12">
        <f t="shared" si="16"/>
        <v>630.27</v>
      </c>
      <c r="I61" s="12">
        <f t="shared" si="16"/>
        <v>9.911999999999999</v>
      </c>
      <c r="J61" s="12">
        <f t="shared" si="16"/>
        <v>1.026</v>
      </c>
      <c r="K61" s="12">
        <f t="shared" si="16"/>
        <v>1.4082000000000001</v>
      </c>
      <c r="L61" s="12">
        <f t="shared" si="16"/>
        <v>20.14</v>
      </c>
    </row>
    <row r="62" spans="1: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>
      <c r="A63" s="35" t="s">
        <v>0</v>
      </c>
      <c r="B63" s="35" t="s">
        <v>1</v>
      </c>
      <c r="C63" s="37" t="s">
        <v>2</v>
      </c>
      <c r="D63" s="39" t="s">
        <v>3</v>
      </c>
      <c r="E63" s="40"/>
      <c r="F63" s="40"/>
      <c r="G63" s="41"/>
      <c r="H63" s="42" t="s">
        <v>8</v>
      </c>
      <c r="I63" s="43"/>
      <c r="J63" s="29" t="s">
        <v>9</v>
      </c>
      <c r="K63" s="30"/>
      <c r="L63" s="31"/>
    </row>
    <row r="64" spans="1:12" ht="45">
      <c r="A64" s="36"/>
      <c r="B64" s="36"/>
      <c r="C64" s="38"/>
      <c r="D64" s="2" t="s">
        <v>4</v>
      </c>
      <c r="E64" s="2" t="s">
        <v>5</v>
      </c>
      <c r="F64" s="2" t="s">
        <v>6</v>
      </c>
      <c r="G64" s="2" t="s">
        <v>7</v>
      </c>
      <c r="H64" s="2" t="s">
        <v>13</v>
      </c>
      <c r="I64" s="2" t="s">
        <v>14</v>
      </c>
      <c r="J64" s="2" t="s">
        <v>10</v>
      </c>
      <c r="K64" s="2" t="s">
        <v>11</v>
      </c>
      <c r="L64" s="2" t="s">
        <v>12</v>
      </c>
    </row>
    <row r="65" spans="1:12">
      <c r="A65" s="3">
        <v>1</v>
      </c>
      <c r="B65" s="3">
        <v>2</v>
      </c>
      <c r="C65" s="3">
        <v>3</v>
      </c>
      <c r="D65" s="3">
        <v>4</v>
      </c>
      <c r="E65" s="3">
        <v>5</v>
      </c>
      <c r="F65" s="3">
        <v>6</v>
      </c>
      <c r="G65" s="3">
        <v>7</v>
      </c>
      <c r="H65" s="3">
        <v>8</v>
      </c>
      <c r="I65" s="3">
        <v>9</v>
      </c>
      <c r="J65" s="3">
        <v>10</v>
      </c>
      <c r="K65" s="3">
        <v>11</v>
      </c>
      <c r="L65" s="3">
        <v>12</v>
      </c>
    </row>
    <row r="66" spans="1:12">
      <c r="A66" s="26" t="s">
        <v>41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8"/>
    </row>
    <row r="67" spans="1:12">
      <c r="A67" s="26" t="s">
        <v>20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8"/>
    </row>
    <row r="68" spans="1:12">
      <c r="A68" s="1">
        <v>2</v>
      </c>
      <c r="B68" s="1" t="s">
        <v>51</v>
      </c>
      <c r="C68" s="3">
        <v>180</v>
      </c>
      <c r="D68" s="4">
        <v>6.76</v>
      </c>
      <c r="E68" s="4">
        <v>10.42</v>
      </c>
      <c r="F68" s="4">
        <v>25.86</v>
      </c>
      <c r="G68" s="4">
        <v>224.94</v>
      </c>
      <c r="H68" s="4">
        <v>167.274</v>
      </c>
      <c r="I68" s="4">
        <v>0.64800000000000002</v>
      </c>
      <c r="J68" s="4">
        <v>0.09</v>
      </c>
      <c r="K68" s="4">
        <v>0.18</v>
      </c>
      <c r="L68" s="4">
        <v>0.81</v>
      </c>
    </row>
    <row r="69" spans="1:12">
      <c r="A69" s="1">
        <v>138</v>
      </c>
      <c r="B69" s="1" t="s">
        <v>43</v>
      </c>
      <c r="C69" s="3">
        <v>200</v>
      </c>
      <c r="D69" s="4">
        <v>3.12</v>
      </c>
      <c r="E69" s="4">
        <v>3.24</v>
      </c>
      <c r="F69" s="4">
        <v>17.7</v>
      </c>
      <c r="G69" s="4">
        <v>109.28</v>
      </c>
      <c r="H69" s="4">
        <v>128.1</v>
      </c>
      <c r="I69" s="13">
        <v>0.64</v>
      </c>
      <c r="J69" s="4">
        <v>2.1999999999999999E-2</v>
      </c>
      <c r="K69" s="4">
        <v>0.14000000000000001</v>
      </c>
      <c r="L69" s="4">
        <v>0.66</v>
      </c>
    </row>
    <row r="70" spans="1:12">
      <c r="A70" s="22">
        <v>147</v>
      </c>
      <c r="B70" s="1" t="s">
        <v>16</v>
      </c>
      <c r="C70" s="3">
        <v>60</v>
      </c>
      <c r="D70" s="4">
        <v>3.68</v>
      </c>
      <c r="E70" s="4">
        <v>1.28</v>
      </c>
      <c r="F70" s="4">
        <v>25.12</v>
      </c>
      <c r="G70" s="4">
        <v>128.63999999999999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</row>
    <row r="71" spans="1:12">
      <c r="A71" s="1"/>
      <c r="B71" s="1" t="s">
        <v>17</v>
      </c>
      <c r="C71" s="3">
        <v>5</v>
      </c>
      <c r="D71" s="4">
        <v>0.04</v>
      </c>
      <c r="E71" s="4">
        <v>3.63</v>
      </c>
      <c r="F71" s="4">
        <v>7.0000000000000007E-2</v>
      </c>
      <c r="G71" s="4">
        <v>33.049999999999997</v>
      </c>
      <c r="H71" s="4">
        <v>1.2</v>
      </c>
      <c r="I71" s="4">
        <v>0.01</v>
      </c>
      <c r="J71" s="4">
        <v>0</v>
      </c>
      <c r="K71" s="4">
        <v>0</v>
      </c>
      <c r="L71" s="4">
        <v>0</v>
      </c>
    </row>
    <row r="72" spans="1:12">
      <c r="A72" s="1"/>
      <c r="B72" s="5" t="s">
        <v>18</v>
      </c>
      <c r="C72" s="5"/>
      <c r="D72" s="6">
        <f>D68+D69+D70+D71</f>
        <v>13.599999999999998</v>
      </c>
      <c r="E72" s="6">
        <f t="shared" ref="E72:L72" si="17">E68+E69+E70+E71</f>
        <v>18.57</v>
      </c>
      <c r="F72" s="6">
        <f t="shared" si="17"/>
        <v>68.75</v>
      </c>
      <c r="G72" s="6">
        <f t="shared" si="17"/>
        <v>495.91</v>
      </c>
      <c r="H72" s="6">
        <f t="shared" si="17"/>
        <v>296.57400000000001</v>
      </c>
      <c r="I72" s="6">
        <f t="shared" si="17"/>
        <v>1.298</v>
      </c>
      <c r="J72" s="6">
        <f t="shared" si="17"/>
        <v>0.11199999999999999</v>
      </c>
      <c r="K72" s="6">
        <f t="shared" si="17"/>
        <v>0.32</v>
      </c>
      <c r="L72" s="6">
        <f t="shared" si="17"/>
        <v>1.4700000000000002</v>
      </c>
    </row>
    <row r="73" spans="1:12">
      <c r="A73" s="1"/>
      <c r="B73" s="32" t="s">
        <v>32</v>
      </c>
      <c r="C73" s="33"/>
      <c r="D73" s="33"/>
      <c r="E73" s="33"/>
      <c r="F73" s="33"/>
      <c r="G73" s="33"/>
      <c r="H73" s="33"/>
      <c r="I73" s="33"/>
      <c r="J73" s="33"/>
      <c r="K73" s="33"/>
      <c r="L73" s="34"/>
    </row>
    <row r="74" spans="1:12">
      <c r="A74" s="1"/>
      <c r="B74" s="1" t="s">
        <v>31</v>
      </c>
      <c r="C74" s="1">
        <v>100</v>
      </c>
      <c r="D74" s="1">
        <v>5.2999999999999999E-2</v>
      </c>
      <c r="E74" s="1">
        <v>0.106</v>
      </c>
      <c r="F74" s="1">
        <v>10.4</v>
      </c>
      <c r="G74" s="1">
        <v>48.45</v>
      </c>
      <c r="H74" s="1">
        <v>5.53</v>
      </c>
      <c r="I74" s="1">
        <v>1.1100000000000001</v>
      </c>
      <c r="J74" s="1">
        <v>0.01</v>
      </c>
      <c r="K74" s="1">
        <v>0.01</v>
      </c>
      <c r="L74" s="1">
        <v>1.58</v>
      </c>
    </row>
    <row r="75" spans="1:12">
      <c r="A75" s="1"/>
      <c r="B75" s="5" t="s">
        <v>18</v>
      </c>
      <c r="C75" s="5"/>
      <c r="D75" s="5">
        <f>D74</f>
        <v>5.2999999999999999E-2</v>
      </c>
      <c r="E75" s="5">
        <f t="shared" ref="E75:L75" si="18">E74</f>
        <v>0.106</v>
      </c>
      <c r="F75" s="5">
        <f t="shared" si="18"/>
        <v>10.4</v>
      </c>
      <c r="G75" s="5">
        <f t="shared" si="18"/>
        <v>48.45</v>
      </c>
      <c r="H75" s="5">
        <f t="shared" si="18"/>
        <v>5.53</v>
      </c>
      <c r="I75" s="5">
        <f t="shared" si="18"/>
        <v>1.1100000000000001</v>
      </c>
      <c r="J75" s="5">
        <f t="shared" si="18"/>
        <v>0.01</v>
      </c>
      <c r="K75" s="5">
        <f t="shared" si="18"/>
        <v>0.01</v>
      </c>
      <c r="L75" s="5">
        <f t="shared" si="18"/>
        <v>1.58</v>
      </c>
    </row>
    <row r="76" spans="1: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>
      <c r="A77" s="1"/>
      <c r="B77" s="26" t="s">
        <v>35</v>
      </c>
      <c r="C77" s="27"/>
      <c r="D77" s="27"/>
      <c r="E77" s="27"/>
      <c r="F77" s="27"/>
      <c r="G77" s="27"/>
      <c r="H77" s="27"/>
      <c r="I77" s="27"/>
      <c r="J77" s="27"/>
      <c r="K77" s="27"/>
      <c r="L77" s="28"/>
    </row>
    <row r="78" spans="1:12">
      <c r="A78" s="1">
        <v>22</v>
      </c>
      <c r="B78" s="1" t="s">
        <v>44</v>
      </c>
      <c r="C78" s="1">
        <v>30</v>
      </c>
      <c r="D78" s="1">
        <v>0.34</v>
      </c>
      <c r="E78" s="1">
        <v>2.13</v>
      </c>
      <c r="F78" s="1">
        <v>1.03</v>
      </c>
      <c r="G78" s="1">
        <v>25.07</v>
      </c>
      <c r="H78" s="1">
        <v>10.62</v>
      </c>
      <c r="I78" s="1">
        <v>0.22</v>
      </c>
      <c r="J78" s="1">
        <v>0.01</v>
      </c>
      <c r="K78" s="1">
        <v>1.4999999999999999E-2</v>
      </c>
      <c r="L78" s="1">
        <v>5.59</v>
      </c>
    </row>
    <row r="79" spans="1:12">
      <c r="A79" s="1"/>
      <c r="B79" s="15" t="s">
        <v>85</v>
      </c>
      <c r="C79" s="7" t="s">
        <v>86</v>
      </c>
      <c r="D79" s="9">
        <v>4.2</v>
      </c>
      <c r="E79" s="7">
        <v>6.5</v>
      </c>
      <c r="F79" s="7">
        <v>13.77</v>
      </c>
      <c r="G79" s="7">
        <v>160.1</v>
      </c>
      <c r="H79" s="7">
        <v>47.51</v>
      </c>
      <c r="I79" s="7">
        <v>1.64</v>
      </c>
      <c r="J79" s="7">
        <v>8.9999999999999993E-3</v>
      </c>
      <c r="K79" s="7">
        <v>7.0000000000000001E-3</v>
      </c>
      <c r="L79" s="7">
        <v>6.7</v>
      </c>
    </row>
    <row r="80" spans="1:12">
      <c r="A80" s="1">
        <v>305</v>
      </c>
      <c r="B80" s="7" t="s">
        <v>45</v>
      </c>
      <c r="C80" s="8">
        <v>80</v>
      </c>
      <c r="D80" s="10">
        <v>13.09</v>
      </c>
      <c r="E80" s="8">
        <v>3.13</v>
      </c>
      <c r="F80" s="8">
        <v>7.8559999999999999</v>
      </c>
      <c r="G80" s="8">
        <v>112.02</v>
      </c>
      <c r="H80" s="8">
        <v>46.66</v>
      </c>
      <c r="I80" s="8">
        <v>0.624</v>
      </c>
      <c r="J80" s="8">
        <v>6.0999999999999999E-2</v>
      </c>
      <c r="K80" s="8">
        <v>9.7000000000000003E-2</v>
      </c>
      <c r="L80" s="8">
        <v>46.661999999999999</v>
      </c>
    </row>
    <row r="81" spans="1:12">
      <c r="A81" s="1">
        <v>58</v>
      </c>
      <c r="B81" s="7" t="s">
        <v>59</v>
      </c>
      <c r="C81" s="8">
        <v>120</v>
      </c>
      <c r="D81" s="10">
        <v>2.6</v>
      </c>
      <c r="E81" s="8">
        <v>3.74</v>
      </c>
      <c r="F81" s="8">
        <v>6.43</v>
      </c>
      <c r="G81" s="8">
        <v>99.15</v>
      </c>
      <c r="H81" s="8">
        <v>44.06</v>
      </c>
      <c r="I81" s="8">
        <v>0.58799999999999997</v>
      </c>
      <c r="J81" s="8">
        <v>7.9000000000000001E-2</v>
      </c>
      <c r="K81" s="8">
        <v>8.42</v>
      </c>
      <c r="L81" s="8">
        <v>2.5099999999999998</v>
      </c>
    </row>
    <row r="82" spans="1:12">
      <c r="A82" s="1"/>
      <c r="B82" s="7" t="s">
        <v>25</v>
      </c>
      <c r="C82" s="7">
        <v>200</v>
      </c>
      <c r="D82" s="7">
        <v>0.44</v>
      </c>
      <c r="E82" s="7">
        <v>0.02</v>
      </c>
      <c r="F82" s="7">
        <v>23.13</v>
      </c>
      <c r="G82" s="7">
        <v>113</v>
      </c>
      <c r="H82" s="7">
        <v>23.86</v>
      </c>
      <c r="I82" s="7">
        <v>0.93</v>
      </c>
      <c r="J82" s="7">
        <v>0</v>
      </c>
      <c r="K82" s="7">
        <v>0</v>
      </c>
      <c r="L82" s="7">
        <v>0.3</v>
      </c>
    </row>
    <row r="83" spans="1:12">
      <c r="A83" s="22">
        <v>148</v>
      </c>
      <c r="B83" s="8" t="s">
        <v>26</v>
      </c>
      <c r="C83" s="8">
        <v>40</v>
      </c>
      <c r="D83" s="8">
        <v>2.4</v>
      </c>
      <c r="E83" s="8">
        <v>0.4</v>
      </c>
      <c r="F83" s="8">
        <v>17.73</v>
      </c>
      <c r="G83" s="8">
        <v>75.599999999999994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</row>
    <row r="84" spans="1:12">
      <c r="A84" s="1"/>
      <c r="B84" s="5" t="s">
        <v>18</v>
      </c>
      <c r="C84" s="5"/>
      <c r="D84" s="5">
        <f>D78+D79+D80+D81+D82+D83</f>
        <v>23.07</v>
      </c>
      <c r="E84" s="5">
        <f t="shared" ref="E84:L84" si="19">E78+E79+E80+E81+E82+E83</f>
        <v>15.919999999999998</v>
      </c>
      <c r="F84" s="5">
        <f t="shared" si="19"/>
        <v>69.945999999999998</v>
      </c>
      <c r="G84" s="5">
        <f t="shared" si="19"/>
        <v>584.94000000000005</v>
      </c>
      <c r="H84" s="5">
        <f t="shared" si="19"/>
        <v>172.70999999999998</v>
      </c>
      <c r="I84" s="5">
        <f t="shared" si="19"/>
        <v>4.0019999999999998</v>
      </c>
      <c r="J84" s="5">
        <f t="shared" si="19"/>
        <v>0.159</v>
      </c>
      <c r="K84" s="5">
        <f t="shared" si="19"/>
        <v>8.5389999999999997</v>
      </c>
      <c r="L84" s="5">
        <f t="shared" si="19"/>
        <v>61.761999999999993</v>
      </c>
    </row>
    <row r="85" spans="1:12">
      <c r="A85" s="1"/>
      <c r="B85" s="26" t="s">
        <v>34</v>
      </c>
      <c r="C85" s="27"/>
      <c r="D85" s="27"/>
      <c r="E85" s="27"/>
      <c r="F85" s="27"/>
      <c r="G85" s="27"/>
      <c r="H85" s="27"/>
      <c r="I85" s="27"/>
      <c r="J85" s="27"/>
      <c r="K85" s="27"/>
      <c r="L85" s="28"/>
    </row>
    <row r="86" spans="1:12">
      <c r="A86" s="1">
        <v>120</v>
      </c>
      <c r="B86" s="1" t="s">
        <v>72</v>
      </c>
      <c r="C86" s="1">
        <v>200</v>
      </c>
      <c r="D86" s="1">
        <v>6.2</v>
      </c>
      <c r="E86" s="1">
        <v>6.4</v>
      </c>
      <c r="F86" s="1">
        <v>22.36</v>
      </c>
      <c r="G86" s="1">
        <v>169.82</v>
      </c>
      <c r="H86" s="1">
        <v>221.14</v>
      </c>
      <c r="I86" s="1">
        <v>0.7</v>
      </c>
      <c r="J86" s="1">
        <v>0.04</v>
      </c>
      <c r="K86" s="1">
        <v>0.24</v>
      </c>
      <c r="L86" s="1">
        <v>0.107</v>
      </c>
    </row>
    <row r="87" spans="1:12">
      <c r="A87" s="1"/>
      <c r="B87" s="1" t="s">
        <v>48</v>
      </c>
      <c r="C87" s="1">
        <v>50</v>
      </c>
      <c r="D87" s="1">
        <v>1.46</v>
      </c>
      <c r="E87" s="1">
        <v>1.67</v>
      </c>
      <c r="F87" s="1">
        <v>38.75</v>
      </c>
      <c r="G87" s="1">
        <v>177.09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</row>
    <row r="88" spans="1:12">
      <c r="A88" s="1"/>
      <c r="B88" s="1" t="s">
        <v>88</v>
      </c>
      <c r="C88" s="1">
        <v>30</v>
      </c>
      <c r="D88" s="1">
        <v>0.24</v>
      </c>
      <c r="E88" s="1">
        <v>0.12</v>
      </c>
      <c r="F88" s="1">
        <v>23.97</v>
      </c>
      <c r="G88" s="1">
        <v>97.8</v>
      </c>
      <c r="H88" s="1">
        <v>2.3E-2</v>
      </c>
      <c r="I88" s="1">
        <v>1.7999999999999999E-2</v>
      </c>
      <c r="J88" s="1">
        <v>2.3E-2</v>
      </c>
      <c r="K88" s="1">
        <v>1.8700000000000001E-2</v>
      </c>
      <c r="L88" s="1">
        <v>2.9000000000000001E-2</v>
      </c>
    </row>
    <row r="89" spans="1:12">
      <c r="A89" s="1"/>
      <c r="B89" s="5" t="s">
        <v>18</v>
      </c>
      <c r="C89" s="5"/>
      <c r="D89" s="5">
        <f>D86+D87+D88</f>
        <v>7.9</v>
      </c>
      <c r="E89" s="5">
        <f>E86+E87+E88</f>
        <v>8.19</v>
      </c>
      <c r="F89" s="5">
        <f>F86+F87+F88</f>
        <v>85.08</v>
      </c>
      <c r="G89" s="5">
        <f>G86+G87+G88</f>
        <v>444.71</v>
      </c>
      <c r="H89" s="5">
        <f t="shared" ref="H89:L89" si="20">H86+H87+H88</f>
        <v>221.16299999999998</v>
      </c>
      <c r="I89" s="5">
        <f t="shared" si="20"/>
        <v>0.71799999999999997</v>
      </c>
      <c r="J89" s="5">
        <f t="shared" si="20"/>
        <v>6.3E-2</v>
      </c>
      <c r="K89" s="5">
        <f t="shared" si="20"/>
        <v>0.25869999999999999</v>
      </c>
      <c r="L89" s="5">
        <f t="shared" si="20"/>
        <v>0.13600000000000001</v>
      </c>
    </row>
    <row r="90" spans="1:12">
      <c r="A90" s="1"/>
      <c r="B90" s="11" t="s">
        <v>49</v>
      </c>
      <c r="C90" s="1"/>
      <c r="D90" s="12">
        <f>D72+D75+D84+D89</f>
        <v>44.622999999999998</v>
      </c>
      <c r="E90" s="12">
        <f t="shared" ref="E90:L90" si="21">E72+E75+E84+E89</f>
        <v>42.786000000000001</v>
      </c>
      <c r="F90" s="12">
        <f t="shared" si="21"/>
        <v>234.17599999999999</v>
      </c>
      <c r="G90" s="12">
        <f t="shared" si="21"/>
        <v>1574.0100000000002</v>
      </c>
      <c r="H90" s="12">
        <f t="shared" si="21"/>
        <v>695.97699999999998</v>
      </c>
      <c r="I90" s="12">
        <f t="shared" si="21"/>
        <v>7.1280000000000001</v>
      </c>
      <c r="J90" s="12">
        <f t="shared" si="21"/>
        <v>0.34399999999999997</v>
      </c>
      <c r="K90" s="12">
        <f t="shared" si="21"/>
        <v>9.127699999999999</v>
      </c>
      <c r="L90" s="12">
        <f t="shared" si="21"/>
        <v>64.947999999999993</v>
      </c>
    </row>
    <row r="91" spans="1: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>
      <c r="A93" s="35" t="s">
        <v>0</v>
      </c>
      <c r="B93" s="35" t="s">
        <v>1</v>
      </c>
      <c r="C93" s="37" t="s">
        <v>2</v>
      </c>
      <c r="D93" s="39" t="s">
        <v>3</v>
      </c>
      <c r="E93" s="40"/>
      <c r="F93" s="40"/>
      <c r="G93" s="41"/>
      <c r="H93" s="42" t="s">
        <v>8</v>
      </c>
      <c r="I93" s="43"/>
      <c r="J93" s="29" t="s">
        <v>9</v>
      </c>
      <c r="K93" s="30"/>
      <c r="L93" s="31"/>
    </row>
    <row r="94" spans="1:12" ht="45">
      <c r="A94" s="36"/>
      <c r="B94" s="36"/>
      <c r="C94" s="38"/>
      <c r="D94" s="2" t="s">
        <v>4</v>
      </c>
      <c r="E94" s="2" t="s">
        <v>5</v>
      </c>
      <c r="F94" s="2" t="s">
        <v>6</v>
      </c>
      <c r="G94" s="2" t="s">
        <v>7</v>
      </c>
      <c r="H94" s="2" t="s">
        <v>13</v>
      </c>
      <c r="I94" s="2" t="s">
        <v>14</v>
      </c>
      <c r="J94" s="2" t="s">
        <v>10</v>
      </c>
      <c r="K94" s="2" t="s">
        <v>11</v>
      </c>
      <c r="L94" s="2" t="s">
        <v>12</v>
      </c>
    </row>
    <row r="95" spans="1:12">
      <c r="A95" s="3">
        <v>1</v>
      </c>
      <c r="B95" s="3">
        <v>2</v>
      </c>
      <c r="C95" s="3">
        <v>3</v>
      </c>
      <c r="D95" s="3">
        <v>4</v>
      </c>
      <c r="E95" s="3">
        <v>5</v>
      </c>
      <c r="F95" s="3">
        <v>6</v>
      </c>
      <c r="G95" s="3">
        <v>7</v>
      </c>
      <c r="H95" s="3">
        <v>8</v>
      </c>
      <c r="I95" s="3">
        <v>9</v>
      </c>
      <c r="J95" s="3">
        <v>10</v>
      </c>
      <c r="K95" s="3">
        <v>11</v>
      </c>
      <c r="L95" s="3">
        <v>12</v>
      </c>
    </row>
    <row r="96" spans="1:12">
      <c r="A96" s="26" t="s">
        <v>50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8"/>
    </row>
    <row r="97" spans="1:12">
      <c r="A97" s="26" t="s">
        <v>20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8"/>
    </row>
    <row r="98" spans="1:12">
      <c r="A98" s="1">
        <v>1</v>
      </c>
      <c r="B98" s="1" t="s">
        <v>71</v>
      </c>
      <c r="C98" s="3">
        <v>200</v>
      </c>
      <c r="D98" s="4">
        <v>6.04</v>
      </c>
      <c r="E98" s="4">
        <v>6</v>
      </c>
      <c r="F98" s="4">
        <v>32.1</v>
      </c>
      <c r="G98" s="4">
        <v>194.5</v>
      </c>
      <c r="H98" s="4">
        <v>188.74</v>
      </c>
      <c r="I98" s="4">
        <v>0.55000000000000004</v>
      </c>
      <c r="J98" s="4">
        <v>5.5E-2</v>
      </c>
      <c r="K98" s="4">
        <v>0.25</v>
      </c>
      <c r="L98" s="4">
        <v>0.92</v>
      </c>
    </row>
    <row r="99" spans="1:12">
      <c r="A99" s="25">
        <v>137</v>
      </c>
      <c r="B99" s="1" t="s">
        <v>52</v>
      </c>
      <c r="C99" s="3">
        <v>200</v>
      </c>
      <c r="D99" s="4">
        <v>0.22</v>
      </c>
      <c r="E99" s="4">
        <v>4.0599999999999996</v>
      </c>
      <c r="F99" s="4">
        <v>13.3</v>
      </c>
      <c r="G99" s="4">
        <v>52.58</v>
      </c>
      <c r="H99" s="4">
        <v>15.16</v>
      </c>
      <c r="I99" s="13">
        <v>0.57999999999999996</v>
      </c>
      <c r="J99" s="4">
        <v>0</v>
      </c>
      <c r="K99" s="4">
        <v>0</v>
      </c>
      <c r="L99" s="4">
        <v>4.0599999999999996</v>
      </c>
    </row>
    <row r="100" spans="1:12">
      <c r="A100" s="22">
        <v>147</v>
      </c>
      <c r="B100" s="1" t="s">
        <v>16</v>
      </c>
      <c r="C100" s="3">
        <v>60</v>
      </c>
      <c r="D100" s="4">
        <v>3.68</v>
      </c>
      <c r="E100" s="4">
        <v>1.28</v>
      </c>
      <c r="F100" s="4">
        <v>25.12</v>
      </c>
      <c r="G100" s="4">
        <v>128.63999999999999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</row>
    <row r="101" spans="1:12">
      <c r="A101" s="1"/>
      <c r="B101" s="1" t="s">
        <v>17</v>
      </c>
      <c r="C101" s="3">
        <v>5</v>
      </c>
      <c r="D101" s="4">
        <v>0.04</v>
      </c>
      <c r="E101" s="4">
        <v>3.63</v>
      </c>
      <c r="F101" s="4">
        <v>7.0000000000000007E-2</v>
      </c>
      <c r="G101" s="4">
        <v>33.049999999999997</v>
      </c>
      <c r="H101" s="4">
        <v>1.2</v>
      </c>
      <c r="I101" s="4">
        <v>0.01</v>
      </c>
      <c r="J101" s="4">
        <v>0</v>
      </c>
      <c r="K101" s="4">
        <v>0</v>
      </c>
      <c r="L101" s="4">
        <v>0</v>
      </c>
    </row>
    <row r="102" spans="1:12">
      <c r="A102" s="1"/>
      <c r="B102" s="1" t="s">
        <v>63</v>
      </c>
      <c r="C102" s="3">
        <v>8</v>
      </c>
      <c r="D102" s="4">
        <v>1.8560000000000001</v>
      </c>
      <c r="E102" s="4">
        <v>2.3839999999999999</v>
      </c>
      <c r="F102" s="4">
        <v>0</v>
      </c>
      <c r="G102" s="4">
        <v>32</v>
      </c>
      <c r="H102" s="4">
        <v>58</v>
      </c>
      <c r="I102" s="4">
        <v>0.02</v>
      </c>
      <c r="J102" s="4">
        <v>0.01</v>
      </c>
      <c r="K102" s="4">
        <v>0.01</v>
      </c>
      <c r="L102" s="4">
        <v>0.02</v>
      </c>
    </row>
    <row r="103" spans="1:12">
      <c r="A103" s="1"/>
      <c r="B103" s="5" t="s">
        <v>18</v>
      </c>
      <c r="C103" s="5"/>
      <c r="D103" s="6">
        <f>D98+D99+D100+D101+D102</f>
        <v>11.835999999999999</v>
      </c>
      <c r="E103" s="6">
        <f t="shared" ref="E103:G103" si="22">E98+E99+E100+E101+E102</f>
        <v>17.353999999999999</v>
      </c>
      <c r="F103" s="6">
        <f t="shared" si="22"/>
        <v>70.59</v>
      </c>
      <c r="G103" s="6">
        <f t="shared" si="22"/>
        <v>440.77</v>
      </c>
      <c r="H103" s="6">
        <f t="shared" ref="H103:L103" si="23">H98+H99+H100+H101+H102</f>
        <v>263.10000000000002</v>
      </c>
      <c r="I103" s="6">
        <f t="shared" si="23"/>
        <v>1.1599999999999999</v>
      </c>
      <c r="J103" s="6">
        <f t="shared" si="23"/>
        <v>6.5000000000000002E-2</v>
      </c>
      <c r="K103" s="6">
        <f t="shared" si="23"/>
        <v>0.26</v>
      </c>
      <c r="L103" s="6">
        <f t="shared" si="23"/>
        <v>4.9999999999999991</v>
      </c>
    </row>
    <row r="104" spans="1:12">
      <c r="A104" s="1"/>
      <c r="B104" s="32" t="s">
        <v>32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4"/>
    </row>
    <row r="105" spans="1:12">
      <c r="A105" s="1"/>
      <c r="B105" s="1" t="s">
        <v>53</v>
      </c>
      <c r="C105" s="1">
        <v>100</v>
      </c>
      <c r="D105" s="1">
        <v>0.4</v>
      </c>
      <c r="E105" s="1">
        <v>0.3</v>
      </c>
      <c r="F105" s="1">
        <v>10.9</v>
      </c>
      <c r="G105" s="1">
        <v>42</v>
      </c>
      <c r="H105" s="1">
        <v>5.53</v>
      </c>
      <c r="I105" s="1">
        <v>1.1100000000000001</v>
      </c>
      <c r="J105" s="1">
        <v>0.01</v>
      </c>
      <c r="K105" s="1">
        <v>0.01</v>
      </c>
      <c r="L105" s="1">
        <v>1.58</v>
      </c>
    </row>
    <row r="106" spans="1:12">
      <c r="A106" s="1"/>
      <c r="B106" s="5" t="s">
        <v>18</v>
      </c>
      <c r="C106" s="5"/>
      <c r="D106" s="5">
        <f>D105</f>
        <v>0.4</v>
      </c>
      <c r="E106" s="5">
        <f t="shared" ref="E106:L106" si="24">E105</f>
        <v>0.3</v>
      </c>
      <c r="F106" s="5">
        <f t="shared" si="24"/>
        <v>10.9</v>
      </c>
      <c r="G106" s="5">
        <f t="shared" si="24"/>
        <v>42</v>
      </c>
      <c r="H106" s="5">
        <f t="shared" si="24"/>
        <v>5.53</v>
      </c>
      <c r="I106" s="5">
        <f t="shared" si="24"/>
        <v>1.1100000000000001</v>
      </c>
      <c r="J106" s="5">
        <f t="shared" si="24"/>
        <v>0.01</v>
      </c>
      <c r="K106" s="5">
        <f t="shared" si="24"/>
        <v>0.01</v>
      </c>
      <c r="L106" s="5">
        <f t="shared" si="24"/>
        <v>1.58</v>
      </c>
    </row>
    <row r="107" spans="1: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>
      <c r="A108" s="1"/>
      <c r="B108" s="26" t="s">
        <v>35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8"/>
    </row>
    <row r="109" spans="1:12">
      <c r="A109" s="1"/>
      <c r="B109" s="1" t="s">
        <v>120</v>
      </c>
      <c r="C109" s="1">
        <v>45</v>
      </c>
      <c r="D109" s="1">
        <v>0.85</v>
      </c>
      <c r="E109" s="1">
        <v>3.42</v>
      </c>
      <c r="F109" s="1">
        <v>3.07</v>
      </c>
      <c r="G109" s="1">
        <v>50</v>
      </c>
      <c r="H109" s="1">
        <v>12.4</v>
      </c>
      <c r="I109" s="1">
        <v>3.46</v>
      </c>
      <c r="J109" s="1">
        <v>0.02</v>
      </c>
      <c r="K109" s="1">
        <v>0.04</v>
      </c>
      <c r="L109" s="1">
        <v>3.46</v>
      </c>
    </row>
    <row r="110" spans="1:12">
      <c r="A110" s="1"/>
      <c r="B110" s="7" t="s">
        <v>89</v>
      </c>
      <c r="C110" s="7">
        <v>200</v>
      </c>
      <c r="D110" s="9">
        <v>1.4</v>
      </c>
      <c r="E110" s="7">
        <v>3.9</v>
      </c>
      <c r="F110" s="7">
        <v>6.77</v>
      </c>
      <c r="G110" s="7">
        <v>112.24</v>
      </c>
      <c r="H110" s="7">
        <v>34.65</v>
      </c>
      <c r="I110" s="7">
        <v>0.93</v>
      </c>
      <c r="J110" s="7">
        <v>0.04</v>
      </c>
      <c r="K110" s="7">
        <v>0.04</v>
      </c>
      <c r="L110" s="7">
        <v>14.77</v>
      </c>
    </row>
    <row r="111" spans="1:12">
      <c r="A111" s="1"/>
      <c r="B111" s="45" t="s">
        <v>90</v>
      </c>
      <c r="C111" s="8">
        <v>120</v>
      </c>
      <c r="D111" s="10">
        <v>5.04</v>
      </c>
      <c r="E111" s="8">
        <v>6.48</v>
      </c>
      <c r="F111" s="8">
        <v>26.88</v>
      </c>
      <c r="G111" s="8">
        <v>216.41</v>
      </c>
      <c r="H111" s="8">
        <v>11.16</v>
      </c>
      <c r="I111" s="8">
        <v>0.84</v>
      </c>
      <c r="J111" s="8">
        <v>3.7999999999999999E-2</v>
      </c>
      <c r="K111" s="8">
        <v>0.16500000000000001</v>
      </c>
      <c r="L111" s="8">
        <v>0</v>
      </c>
    </row>
    <row r="112" spans="1:12">
      <c r="A112" s="22">
        <v>301</v>
      </c>
      <c r="B112" s="46" t="s">
        <v>112</v>
      </c>
      <c r="C112" s="7">
        <v>80</v>
      </c>
      <c r="D112" s="9">
        <v>9.42</v>
      </c>
      <c r="E112" s="7">
        <v>8.6240000000000006</v>
      </c>
      <c r="F112" s="7">
        <v>2.34</v>
      </c>
      <c r="G112" s="7">
        <v>124.66</v>
      </c>
      <c r="H112" s="7">
        <v>25.08</v>
      </c>
      <c r="I112" s="7">
        <v>0.72799999999999998</v>
      </c>
      <c r="J112" s="7">
        <v>0.16800000000000001</v>
      </c>
      <c r="K112" s="7">
        <v>6.4000000000000001E-2</v>
      </c>
      <c r="L112" s="7">
        <v>8.0000000000000002E-3</v>
      </c>
    </row>
    <row r="113" spans="1:12">
      <c r="A113" s="1"/>
      <c r="B113" s="45" t="s">
        <v>38</v>
      </c>
      <c r="C113" s="7">
        <v>200</v>
      </c>
      <c r="D113" s="7">
        <v>0.44</v>
      </c>
      <c r="E113" s="7">
        <v>0.02</v>
      </c>
      <c r="F113" s="7">
        <v>27.76</v>
      </c>
      <c r="G113" s="45">
        <v>69.38</v>
      </c>
      <c r="H113" s="7">
        <v>23.86</v>
      </c>
      <c r="I113" s="7">
        <v>0.93</v>
      </c>
      <c r="J113" s="7">
        <v>0</v>
      </c>
      <c r="K113" s="7">
        <v>0</v>
      </c>
      <c r="L113" s="7">
        <v>0.3</v>
      </c>
    </row>
    <row r="114" spans="1:12">
      <c r="A114" s="22">
        <v>148</v>
      </c>
      <c r="B114" s="8" t="s">
        <v>26</v>
      </c>
      <c r="C114" s="8">
        <v>40</v>
      </c>
      <c r="D114" s="8">
        <v>2.4</v>
      </c>
      <c r="E114" s="8">
        <v>0.4</v>
      </c>
      <c r="F114" s="8">
        <v>17.73</v>
      </c>
      <c r="G114" s="8">
        <v>75.599999999999994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</row>
    <row r="115" spans="1:12">
      <c r="A115" s="1"/>
      <c r="B115" s="8"/>
      <c r="C115" s="8"/>
      <c r="D115" s="8"/>
      <c r="E115" s="8"/>
      <c r="F115" s="8"/>
      <c r="G115" s="8"/>
      <c r="H115" s="8">
        <v>0</v>
      </c>
      <c r="I115" s="8">
        <v>0</v>
      </c>
      <c r="J115" s="8">
        <v>0</v>
      </c>
      <c r="K115" s="8">
        <v>0</v>
      </c>
      <c r="L115" s="8">
        <v>0</v>
      </c>
    </row>
    <row r="116" spans="1:12">
      <c r="A116" s="1"/>
      <c r="B116" s="5" t="s">
        <v>18</v>
      </c>
      <c r="C116" s="5"/>
      <c r="D116" s="5">
        <f>D109+D110+D111+D112+D113+D114+D115</f>
        <v>19.55</v>
      </c>
      <c r="E116" s="5">
        <f t="shared" ref="E116:L116" si="25">E109+E110+E111+E112+E113+E114+E115</f>
        <v>22.843999999999998</v>
      </c>
      <c r="F116" s="5">
        <f t="shared" si="25"/>
        <v>84.550000000000011</v>
      </c>
      <c r="G116" s="5">
        <f t="shared" si="25"/>
        <v>648.29</v>
      </c>
      <c r="H116" s="5">
        <f t="shared" si="25"/>
        <v>107.14999999999999</v>
      </c>
      <c r="I116" s="5">
        <f t="shared" si="25"/>
        <v>6.887999999999999</v>
      </c>
      <c r="J116" s="5">
        <f t="shared" si="25"/>
        <v>0.26600000000000001</v>
      </c>
      <c r="K116" s="5">
        <f t="shared" si="25"/>
        <v>0.309</v>
      </c>
      <c r="L116" s="5">
        <f t="shared" si="25"/>
        <v>18.538</v>
      </c>
    </row>
    <row r="117" spans="1:12">
      <c r="A117" s="1"/>
      <c r="B117" s="26" t="s">
        <v>34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8"/>
    </row>
    <row r="118" spans="1:12">
      <c r="A118" s="1"/>
      <c r="B118" s="1" t="s">
        <v>91</v>
      </c>
      <c r="C118" s="3">
        <v>200</v>
      </c>
      <c r="D118" s="4">
        <v>8.48</v>
      </c>
      <c r="E118" s="4">
        <v>16.350000000000001</v>
      </c>
      <c r="F118" s="4">
        <v>1.63</v>
      </c>
      <c r="G118" s="4">
        <v>188.14</v>
      </c>
      <c r="H118" s="4">
        <v>68.739999999999995</v>
      </c>
      <c r="I118" s="4">
        <v>1.74</v>
      </c>
      <c r="J118" s="4">
        <v>5.5E-2</v>
      </c>
      <c r="K118" s="4">
        <v>0.46</v>
      </c>
      <c r="L118" s="4">
        <v>0.14000000000000001</v>
      </c>
    </row>
    <row r="119" spans="1:12">
      <c r="A119" s="1"/>
      <c r="B119" s="1" t="s">
        <v>93</v>
      </c>
      <c r="C119" s="1">
        <v>50</v>
      </c>
      <c r="D119" s="4">
        <v>2.36</v>
      </c>
      <c r="E119" s="4">
        <v>4.34</v>
      </c>
      <c r="F119" s="4">
        <v>33.479999999999997</v>
      </c>
      <c r="G119" s="4">
        <v>173.95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</row>
    <row r="120" spans="1:12">
      <c r="A120" s="1"/>
      <c r="B120" s="1" t="s">
        <v>79</v>
      </c>
      <c r="C120" s="1">
        <v>30</v>
      </c>
      <c r="D120" s="1">
        <v>0.2</v>
      </c>
      <c r="E120" s="1">
        <v>0.06</v>
      </c>
      <c r="F120" s="1">
        <v>23.94</v>
      </c>
      <c r="G120" s="1">
        <v>102.84</v>
      </c>
      <c r="H120" s="1">
        <v>2.2999999999999998</v>
      </c>
      <c r="I120" s="1">
        <v>1.8</v>
      </c>
      <c r="J120" s="1">
        <v>0.09</v>
      </c>
      <c r="K120" s="1">
        <v>1.1000000000000001</v>
      </c>
      <c r="L120" s="1">
        <v>0</v>
      </c>
    </row>
    <row r="121" spans="1:12">
      <c r="A121" s="1"/>
      <c r="B121" s="5" t="s">
        <v>18</v>
      </c>
      <c r="C121" s="5"/>
      <c r="D121" s="6">
        <f>D118+D119+D120</f>
        <v>11.04</v>
      </c>
      <c r="E121" s="6">
        <f t="shared" ref="E121:L121" si="26">E118+E119+E120</f>
        <v>20.75</v>
      </c>
      <c r="F121" s="6">
        <f t="shared" si="26"/>
        <v>59.05</v>
      </c>
      <c r="G121" s="6">
        <f t="shared" si="26"/>
        <v>464.92999999999995</v>
      </c>
      <c r="H121" s="6">
        <f t="shared" si="26"/>
        <v>71.039999999999992</v>
      </c>
      <c r="I121" s="6">
        <f t="shared" si="26"/>
        <v>3.54</v>
      </c>
      <c r="J121" s="6">
        <f t="shared" si="26"/>
        <v>0.14499999999999999</v>
      </c>
      <c r="K121" s="6">
        <f t="shared" si="26"/>
        <v>1.56</v>
      </c>
      <c r="L121" s="6">
        <f t="shared" si="26"/>
        <v>0.14000000000000001</v>
      </c>
    </row>
    <row r="122" spans="1:12">
      <c r="A122" s="1"/>
      <c r="B122" s="11" t="s">
        <v>55</v>
      </c>
      <c r="C122" s="1"/>
      <c r="D122" s="12">
        <f t="shared" ref="D122:L122" si="27">D103+D106+D116+D121</f>
        <v>42.826000000000001</v>
      </c>
      <c r="E122" s="12">
        <f t="shared" si="27"/>
        <v>61.247999999999998</v>
      </c>
      <c r="F122" s="12">
        <f t="shared" si="27"/>
        <v>225.09000000000003</v>
      </c>
      <c r="G122" s="44">
        <f t="shared" si="27"/>
        <v>1595.9899999999998</v>
      </c>
      <c r="H122" s="12">
        <f t="shared" si="27"/>
        <v>446.81999999999994</v>
      </c>
      <c r="I122" s="12">
        <f t="shared" si="27"/>
        <v>12.698</v>
      </c>
      <c r="J122" s="12">
        <f t="shared" si="27"/>
        <v>0.48599999999999999</v>
      </c>
      <c r="K122" s="12">
        <f t="shared" si="27"/>
        <v>2.1390000000000002</v>
      </c>
      <c r="L122" s="12">
        <f t="shared" si="27"/>
        <v>25.257999999999999</v>
      </c>
    </row>
    <row r="123" spans="1: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6" spans="1: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>
      <c r="A127" s="35" t="s">
        <v>0</v>
      </c>
      <c r="B127" s="35" t="s">
        <v>1</v>
      </c>
      <c r="C127" s="37" t="s">
        <v>2</v>
      </c>
      <c r="D127" s="39" t="s">
        <v>3</v>
      </c>
      <c r="E127" s="40"/>
      <c r="F127" s="40"/>
      <c r="G127" s="41"/>
      <c r="H127" s="42" t="s">
        <v>8</v>
      </c>
      <c r="I127" s="43"/>
      <c r="J127" s="29" t="s">
        <v>9</v>
      </c>
      <c r="K127" s="30"/>
      <c r="L127" s="31"/>
    </row>
    <row r="128" spans="1:12" ht="45">
      <c r="A128" s="36"/>
      <c r="B128" s="36"/>
      <c r="C128" s="38"/>
      <c r="D128" s="2" t="s">
        <v>4</v>
      </c>
      <c r="E128" s="2" t="s">
        <v>5</v>
      </c>
      <c r="F128" s="2" t="s">
        <v>6</v>
      </c>
      <c r="G128" s="2" t="s">
        <v>7</v>
      </c>
      <c r="H128" s="2" t="s">
        <v>13</v>
      </c>
      <c r="I128" s="2" t="s">
        <v>14</v>
      </c>
      <c r="J128" s="2" t="s">
        <v>10</v>
      </c>
      <c r="K128" s="2" t="s">
        <v>11</v>
      </c>
      <c r="L128" s="2" t="s">
        <v>12</v>
      </c>
    </row>
    <row r="129" spans="1:12">
      <c r="A129" s="3">
        <v>1</v>
      </c>
      <c r="B129" s="3">
        <v>2</v>
      </c>
      <c r="C129" s="3">
        <v>3</v>
      </c>
      <c r="D129" s="3">
        <v>4</v>
      </c>
      <c r="E129" s="3">
        <v>5</v>
      </c>
      <c r="F129" s="3">
        <v>6</v>
      </c>
      <c r="G129" s="3">
        <v>7</v>
      </c>
      <c r="H129" s="3">
        <v>8</v>
      </c>
      <c r="I129" s="3">
        <v>9</v>
      </c>
      <c r="J129" s="3">
        <v>10</v>
      </c>
      <c r="K129" s="3">
        <v>11</v>
      </c>
      <c r="L129" s="3">
        <v>12</v>
      </c>
    </row>
    <row r="130" spans="1:12">
      <c r="A130" s="26" t="s">
        <v>56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8"/>
    </row>
    <row r="131" spans="1:12">
      <c r="A131" s="26" t="s">
        <v>20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8"/>
    </row>
    <row r="132" spans="1:12">
      <c r="A132" s="1"/>
      <c r="B132" s="1"/>
      <c r="C132" s="3"/>
      <c r="D132" s="4"/>
      <c r="E132" s="4"/>
      <c r="F132" s="4"/>
      <c r="G132" s="4"/>
      <c r="H132" s="4"/>
      <c r="I132" s="4"/>
      <c r="J132" s="4"/>
      <c r="K132" s="4"/>
      <c r="L132" s="4"/>
    </row>
    <row r="133" spans="1:12">
      <c r="A133" s="22">
        <v>129</v>
      </c>
      <c r="B133" s="1" t="s">
        <v>94</v>
      </c>
      <c r="C133" s="3">
        <v>120</v>
      </c>
      <c r="D133" s="4">
        <v>14.81</v>
      </c>
      <c r="E133" s="4">
        <v>23.62</v>
      </c>
      <c r="F133" s="4">
        <v>9.49</v>
      </c>
      <c r="G133" s="4">
        <v>342.42</v>
      </c>
      <c r="H133" s="4">
        <v>153.24</v>
      </c>
      <c r="I133" s="4">
        <v>0.73</v>
      </c>
      <c r="J133" s="4">
        <v>0.05</v>
      </c>
      <c r="K133" s="4">
        <v>0.25</v>
      </c>
      <c r="L133" s="4">
        <v>0.23</v>
      </c>
    </row>
    <row r="134" spans="1:12">
      <c r="A134" s="1">
        <v>118</v>
      </c>
      <c r="B134" s="1" t="s">
        <v>30</v>
      </c>
      <c r="C134" s="3">
        <v>25</v>
      </c>
      <c r="D134" s="4">
        <v>4.1000000000000002E-2</v>
      </c>
      <c r="E134" s="4">
        <v>1.19</v>
      </c>
      <c r="F134" s="4">
        <v>0.73</v>
      </c>
      <c r="G134" s="4">
        <v>19.239999999999998</v>
      </c>
      <c r="H134" s="4">
        <v>8.18</v>
      </c>
      <c r="I134" s="4">
        <v>3.6999999999999998E-2</v>
      </c>
      <c r="J134" s="4">
        <v>5.0000000000000001E-3</v>
      </c>
      <c r="K134" s="4">
        <v>7.0000000000000001E-3</v>
      </c>
      <c r="L134" s="4">
        <v>1.7500000000000002E-2</v>
      </c>
    </row>
    <row r="135" spans="1:12">
      <c r="A135" s="1">
        <v>332</v>
      </c>
      <c r="B135" s="1" t="s">
        <v>29</v>
      </c>
      <c r="C135" s="3">
        <v>0.2</v>
      </c>
      <c r="D135" s="4">
        <v>0</v>
      </c>
      <c r="E135" s="4">
        <v>0</v>
      </c>
      <c r="F135" s="4">
        <v>10</v>
      </c>
      <c r="G135" s="4">
        <v>118.89</v>
      </c>
      <c r="H135" s="4">
        <v>0.18</v>
      </c>
      <c r="I135" s="13">
        <v>1.7999999999999999E-2</v>
      </c>
      <c r="J135" s="4">
        <v>0</v>
      </c>
      <c r="K135" s="4">
        <v>0</v>
      </c>
      <c r="L135" s="4">
        <v>0</v>
      </c>
    </row>
    <row r="136" spans="1:12">
      <c r="A136" s="22">
        <v>147</v>
      </c>
      <c r="B136" s="1" t="s">
        <v>16</v>
      </c>
      <c r="C136" s="3">
        <v>60</v>
      </c>
      <c r="D136" s="4">
        <v>3.68</v>
      </c>
      <c r="E136" s="4">
        <v>1.28</v>
      </c>
      <c r="F136" s="4">
        <v>25.12</v>
      </c>
      <c r="G136" s="4">
        <v>128.63999999999999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</row>
    <row r="137" spans="1:12">
      <c r="A137" s="1"/>
      <c r="B137" s="5" t="s">
        <v>18</v>
      </c>
      <c r="C137" s="5"/>
      <c r="D137" s="6">
        <f>D132+D133+D134+D135+D136</f>
        <v>18.531000000000002</v>
      </c>
      <c r="E137" s="6">
        <f t="shared" ref="E137:L137" si="28">E132+E133+E134+E135+E136</f>
        <v>26.090000000000003</v>
      </c>
      <c r="F137" s="6">
        <f t="shared" si="28"/>
        <v>45.34</v>
      </c>
      <c r="G137" s="6">
        <f t="shared" si="28"/>
        <v>609.19000000000005</v>
      </c>
      <c r="H137" s="6">
        <f t="shared" si="28"/>
        <v>161.60000000000002</v>
      </c>
      <c r="I137" s="6">
        <f t="shared" si="28"/>
        <v>0.78500000000000003</v>
      </c>
      <c r="J137" s="6">
        <f t="shared" si="28"/>
        <v>5.5E-2</v>
      </c>
      <c r="K137" s="6">
        <f t="shared" si="28"/>
        <v>0.25700000000000001</v>
      </c>
      <c r="L137" s="6">
        <f t="shared" si="28"/>
        <v>0.2475</v>
      </c>
    </row>
    <row r="138" spans="1:12">
      <c r="A138" s="1"/>
      <c r="B138" s="32" t="s">
        <v>32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4"/>
    </row>
    <row r="139" spans="1:12">
      <c r="A139" s="1"/>
      <c r="B139" s="1" t="s">
        <v>31</v>
      </c>
      <c r="C139" s="1">
        <v>100</v>
      </c>
      <c r="D139" s="1">
        <v>5.2999999999999999E-2</v>
      </c>
      <c r="E139" s="1">
        <v>0.106</v>
      </c>
      <c r="F139" s="1">
        <v>10.4</v>
      </c>
      <c r="G139" s="1">
        <v>48.45</v>
      </c>
      <c r="H139" s="1">
        <v>5.53</v>
      </c>
      <c r="I139" s="1">
        <v>1.1100000000000001</v>
      </c>
      <c r="J139" s="1">
        <v>0.01</v>
      </c>
      <c r="K139" s="1">
        <v>0.01</v>
      </c>
      <c r="L139" s="1">
        <v>1.58</v>
      </c>
    </row>
    <row r="140" spans="1:12">
      <c r="A140" s="1"/>
      <c r="B140" s="5" t="s">
        <v>18</v>
      </c>
      <c r="C140" s="5"/>
      <c r="D140" s="5">
        <f>D139</f>
        <v>5.2999999999999999E-2</v>
      </c>
      <c r="E140" s="5">
        <f t="shared" ref="E140:L140" si="29">E139</f>
        <v>0.106</v>
      </c>
      <c r="F140" s="5">
        <f t="shared" si="29"/>
        <v>10.4</v>
      </c>
      <c r="G140" s="5">
        <f t="shared" si="29"/>
        <v>48.45</v>
      </c>
      <c r="H140" s="5">
        <f t="shared" si="29"/>
        <v>5.53</v>
      </c>
      <c r="I140" s="5">
        <f t="shared" si="29"/>
        <v>1.1100000000000001</v>
      </c>
      <c r="J140" s="5">
        <f t="shared" si="29"/>
        <v>0.01</v>
      </c>
      <c r="K140" s="5">
        <f t="shared" si="29"/>
        <v>0.01</v>
      </c>
      <c r="L140" s="5">
        <f t="shared" si="29"/>
        <v>1.58</v>
      </c>
    </row>
    <row r="141" spans="1: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>
      <c r="A142" s="1"/>
      <c r="B142" s="26" t="s">
        <v>35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8"/>
    </row>
    <row r="143" spans="1:12">
      <c r="A143" s="1">
        <v>24</v>
      </c>
      <c r="B143" s="1" t="s">
        <v>23</v>
      </c>
      <c r="C143" s="1">
        <v>30</v>
      </c>
      <c r="D143" s="1">
        <v>0.34</v>
      </c>
      <c r="E143" s="1">
        <v>2.13</v>
      </c>
      <c r="F143" s="1">
        <v>1.03</v>
      </c>
      <c r="G143" s="1">
        <v>25.07</v>
      </c>
      <c r="H143" s="1">
        <v>10.62</v>
      </c>
      <c r="I143" s="1">
        <v>0.22</v>
      </c>
      <c r="J143" s="1">
        <v>0.01</v>
      </c>
      <c r="K143" s="1">
        <v>1.4999999999999999E-2</v>
      </c>
      <c r="L143" s="1">
        <v>5.59</v>
      </c>
    </row>
    <row r="144" spans="1:12">
      <c r="A144" s="1">
        <v>42</v>
      </c>
      <c r="B144" s="7" t="s">
        <v>103</v>
      </c>
      <c r="C144" s="7">
        <v>200</v>
      </c>
      <c r="D144" s="9">
        <v>5.3</v>
      </c>
      <c r="E144" s="7">
        <v>4.17</v>
      </c>
      <c r="F144" s="7">
        <v>12.36</v>
      </c>
      <c r="G144" s="7">
        <v>108</v>
      </c>
      <c r="H144" s="7">
        <v>33.5</v>
      </c>
      <c r="I144" s="7">
        <v>0.6</v>
      </c>
      <c r="J144" s="7">
        <v>0.03</v>
      </c>
      <c r="K144" s="7">
        <v>3.5000000000000003E-2</v>
      </c>
      <c r="L144" s="7">
        <v>13.7</v>
      </c>
    </row>
    <row r="145" spans="1:12">
      <c r="A145" s="1"/>
      <c r="B145" s="7" t="s">
        <v>102</v>
      </c>
      <c r="C145" s="8">
        <v>200</v>
      </c>
      <c r="D145" s="10">
        <v>10.1</v>
      </c>
      <c r="E145" s="8">
        <v>7.22</v>
      </c>
      <c r="F145" s="8">
        <v>18.32</v>
      </c>
      <c r="G145" s="8">
        <v>178.88</v>
      </c>
      <c r="H145" s="8">
        <v>44</v>
      </c>
      <c r="I145" s="8">
        <v>1.62</v>
      </c>
      <c r="J145" s="8">
        <v>0.2</v>
      </c>
      <c r="K145" s="8">
        <v>0.12</v>
      </c>
      <c r="L145" s="8">
        <v>8.16</v>
      </c>
    </row>
    <row r="146" spans="1:12">
      <c r="A146" s="1"/>
      <c r="B146" s="7" t="s">
        <v>25</v>
      </c>
      <c r="C146" s="7">
        <v>200</v>
      </c>
      <c r="D146" s="7">
        <v>0.44</v>
      </c>
      <c r="E146" s="7">
        <v>0.02</v>
      </c>
      <c r="F146" s="7">
        <v>23.13</v>
      </c>
      <c r="G146" s="7">
        <v>113</v>
      </c>
      <c r="H146" s="7">
        <v>23.86</v>
      </c>
      <c r="I146" s="7">
        <v>0.93</v>
      </c>
      <c r="J146" s="7">
        <v>0</v>
      </c>
      <c r="K146" s="7">
        <v>0</v>
      </c>
      <c r="L146" s="7">
        <v>0.3</v>
      </c>
    </row>
    <row r="147" spans="1:12">
      <c r="A147" s="22">
        <v>148</v>
      </c>
      <c r="B147" s="8" t="s">
        <v>26</v>
      </c>
      <c r="C147" s="8">
        <v>40</v>
      </c>
      <c r="D147" s="8">
        <v>2.4</v>
      </c>
      <c r="E147" s="8">
        <v>0.4</v>
      </c>
      <c r="F147" s="8">
        <v>17.73</v>
      </c>
      <c r="G147" s="8">
        <v>75.599999999999994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</row>
    <row r="148" spans="1:12">
      <c r="A148" s="1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>
      <c r="A149" s="1"/>
      <c r="B149" s="5" t="s">
        <v>18</v>
      </c>
      <c r="C149" s="5"/>
      <c r="D149" s="5">
        <f>D143+D144+D145+D146+D147+D148</f>
        <v>18.579999999999998</v>
      </c>
      <c r="E149" s="5">
        <f t="shared" ref="E149:L149" si="30">E143+E144+E145+E146+E147+E148</f>
        <v>13.94</v>
      </c>
      <c r="F149" s="5">
        <f t="shared" si="30"/>
        <v>72.570000000000007</v>
      </c>
      <c r="G149" s="5">
        <f t="shared" si="30"/>
        <v>500.54999999999995</v>
      </c>
      <c r="H149" s="5">
        <f t="shared" si="30"/>
        <v>111.98</v>
      </c>
      <c r="I149" s="5">
        <f t="shared" si="30"/>
        <v>3.37</v>
      </c>
      <c r="J149" s="5">
        <f t="shared" si="30"/>
        <v>0.24000000000000002</v>
      </c>
      <c r="K149" s="5">
        <f t="shared" si="30"/>
        <v>0.16999999999999998</v>
      </c>
      <c r="L149" s="5">
        <f t="shared" si="30"/>
        <v>27.75</v>
      </c>
    </row>
    <row r="150" spans="1:12">
      <c r="A150" s="1"/>
      <c r="B150" s="26" t="s">
        <v>34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8"/>
    </row>
    <row r="151" spans="1:12">
      <c r="A151" s="1">
        <v>138</v>
      </c>
      <c r="B151" s="1" t="s">
        <v>43</v>
      </c>
      <c r="C151" s="3">
        <v>200</v>
      </c>
      <c r="D151" s="4">
        <v>3.12</v>
      </c>
      <c r="E151" s="4">
        <v>3.24</v>
      </c>
      <c r="F151" s="4">
        <v>17.7</v>
      </c>
      <c r="G151" s="4">
        <v>109.28</v>
      </c>
      <c r="H151" s="4">
        <v>128.1</v>
      </c>
      <c r="I151" s="13">
        <v>0.64</v>
      </c>
      <c r="J151" s="4">
        <v>2.1999999999999999E-2</v>
      </c>
      <c r="K151" s="4">
        <v>0.14000000000000001</v>
      </c>
      <c r="L151" s="4">
        <v>0.66</v>
      </c>
    </row>
    <row r="152" spans="1:12">
      <c r="A152" s="22">
        <v>460</v>
      </c>
      <c r="B152" s="1" t="s">
        <v>60</v>
      </c>
      <c r="C152" s="1">
        <v>70</v>
      </c>
      <c r="D152" s="4">
        <v>4.96</v>
      </c>
      <c r="E152" s="4">
        <v>9.1980000000000004</v>
      </c>
      <c r="F152" s="4">
        <v>39.018000000000001</v>
      </c>
      <c r="G152" s="4">
        <v>259</v>
      </c>
      <c r="H152" s="4">
        <v>13.58</v>
      </c>
      <c r="I152" s="4">
        <v>0.89600000000000002</v>
      </c>
      <c r="J152" s="4">
        <v>8.4000000000000005E-2</v>
      </c>
      <c r="K152" s="4">
        <v>7.0000000000000007E-2</v>
      </c>
      <c r="L152" s="4">
        <v>0</v>
      </c>
    </row>
    <row r="153" spans="1:12">
      <c r="A153" s="1"/>
      <c r="B153" s="5" t="s">
        <v>18</v>
      </c>
      <c r="C153" s="5"/>
      <c r="D153" s="5">
        <f t="shared" ref="D153:L153" si="31">D151+D152</f>
        <v>8.08</v>
      </c>
      <c r="E153" s="5">
        <f t="shared" si="31"/>
        <v>12.438000000000001</v>
      </c>
      <c r="F153" s="5">
        <f t="shared" si="31"/>
        <v>56.718000000000004</v>
      </c>
      <c r="G153" s="5">
        <f t="shared" si="31"/>
        <v>368.28</v>
      </c>
      <c r="H153" s="5">
        <f t="shared" si="31"/>
        <v>141.68</v>
      </c>
      <c r="I153" s="5">
        <f t="shared" si="31"/>
        <v>1.536</v>
      </c>
      <c r="J153" s="5">
        <f t="shared" si="31"/>
        <v>0.10600000000000001</v>
      </c>
      <c r="K153" s="5">
        <f t="shared" si="31"/>
        <v>0.21000000000000002</v>
      </c>
      <c r="L153" s="5">
        <f t="shared" si="31"/>
        <v>0.66</v>
      </c>
    </row>
    <row r="154" spans="1:12">
      <c r="A154" s="1"/>
      <c r="B154" s="11" t="s">
        <v>61</v>
      </c>
      <c r="C154" s="1"/>
      <c r="D154" s="12">
        <f t="shared" ref="D154:L154" si="32">D137+D140+D149+D153</f>
        <v>45.244</v>
      </c>
      <c r="E154" s="12">
        <f t="shared" si="32"/>
        <v>52.574000000000005</v>
      </c>
      <c r="F154" s="12">
        <f t="shared" si="32"/>
        <v>185.02800000000002</v>
      </c>
      <c r="G154" s="44">
        <f t="shared" si="32"/>
        <v>1526.47</v>
      </c>
      <c r="H154" s="12">
        <f t="shared" si="32"/>
        <v>420.79</v>
      </c>
      <c r="I154" s="12">
        <f t="shared" si="32"/>
        <v>6.8010000000000002</v>
      </c>
      <c r="J154" s="12">
        <f t="shared" si="32"/>
        <v>0.41100000000000003</v>
      </c>
      <c r="K154" s="12">
        <f t="shared" si="32"/>
        <v>0.64700000000000002</v>
      </c>
      <c r="L154" s="12">
        <f t="shared" si="32"/>
        <v>30.237500000000001</v>
      </c>
    </row>
    <row r="155" spans="1: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7" spans="1:12">
      <c r="A157" s="35" t="s">
        <v>0</v>
      </c>
      <c r="B157" s="35" t="s">
        <v>1</v>
      </c>
      <c r="C157" s="37" t="s">
        <v>2</v>
      </c>
      <c r="D157" s="39" t="s">
        <v>3</v>
      </c>
      <c r="E157" s="40"/>
      <c r="F157" s="40"/>
      <c r="G157" s="41"/>
      <c r="H157" s="42" t="s">
        <v>8</v>
      </c>
      <c r="I157" s="43"/>
      <c r="J157" s="29" t="s">
        <v>9</v>
      </c>
      <c r="K157" s="30"/>
      <c r="L157" s="31"/>
    </row>
    <row r="158" spans="1:12" ht="45">
      <c r="A158" s="36"/>
      <c r="B158" s="36"/>
      <c r="C158" s="38"/>
      <c r="D158" s="2" t="s">
        <v>4</v>
      </c>
      <c r="E158" s="2" t="s">
        <v>5</v>
      </c>
      <c r="F158" s="2" t="s">
        <v>6</v>
      </c>
      <c r="G158" s="2" t="s">
        <v>7</v>
      </c>
      <c r="H158" s="2" t="s">
        <v>13</v>
      </c>
      <c r="I158" s="2" t="s">
        <v>14</v>
      </c>
      <c r="J158" s="2" t="s">
        <v>10</v>
      </c>
      <c r="K158" s="2" t="s">
        <v>11</v>
      </c>
      <c r="L158" s="2" t="s">
        <v>12</v>
      </c>
    </row>
    <row r="159" spans="1:12">
      <c r="A159" s="3">
        <v>1</v>
      </c>
      <c r="B159" s="3">
        <v>2</v>
      </c>
      <c r="C159" s="3">
        <v>3</v>
      </c>
      <c r="D159" s="3">
        <v>4</v>
      </c>
      <c r="E159" s="3">
        <v>5</v>
      </c>
      <c r="F159" s="3">
        <v>6</v>
      </c>
      <c r="G159" s="3">
        <v>7</v>
      </c>
      <c r="H159" s="3">
        <v>8</v>
      </c>
      <c r="I159" s="3">
        <v>9</v>
      </c>
      <c r="J159" s="3">
        <v>10</v>
      </c>
      <c r="K159" s="3">
        <v>11</v>
      </c>
      <c r="L159" s="3">
        <v>12</v>
      </c>
    </row>
    <row r="160" spans="1:12">
      <c r="A160" s="26" t="s">
        <v>62</v>
      </c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8"/>
    </row>
    <row r="161" spans="1:12">
      <c r="A161" s="26" t="s">
        <v>20</v>
      </c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8"/>
    </row>
    <row r="162" spans="1:12">
      <c r="A162" s="1"/>
      <c r="B162" s="18" t="s">
        <v>95</v>
      </c>
      <c r="C162" s="19">
        <v>120</v>
      </c>
      <c r="D162" s="20">
        <v>5.04</v>
      </c>
      <c r="E162" s="19">
        <v>6.48</v>
      </c>
      <c r="F162" s="19">
        <v>26.88</v>
      </c>
      <c r="G162" s="19">
        <v>155.4</v>
      </c>
      <c r="H162" s="19">
        <v>11.16</v>
      </c>
      <c r="I162" s="19">
        <v>0.84</v>
      </c>
      <c r="J162" s="19">
        <v>3.7999999999999999E-2</v>
      </c>
      <c r="K162" s="19">
        <v>0.16500000000000001</v>
      </c>
      <c r="L162" s="19">
        <v>0</v>
      </c>
    </row>
    <row r="163" spans="1:12">
      <c r="A163" s="1">
        <v>136</v>
      </c>
      <c r="B163" s="1" t="s">
        <v>15</v>
      </c>
      <c r="C163" s="3" t="s">
        <v>78</v>
      </c>
      <c r="D163" s="4">
        <v>12</v>
      </c>
      <c r="E163" s="4">
        <v>3.06</v>
      </c>
      <c r="F163" s="4">
        <v>13</v>
      </c>
      <c r="G163" s="4">
        <v>49.28</v>
      </c>
      <c r="H163" s="4">
        <v>11.6</v>
      </c>
      <c r="I163" s="4">
        <v>0.54</v>
      </c>
      <c r="J163" s="4">
        <v>0</v>
      </c>
      <c r="K163" s="4">
        <v>6.0000000000000001E-3</v>
      </c>
      <c r="L163" s="4">
        <v>6</v>
      </c>
    </row>
    <row r="164" spans="1:12">
      <c r="A164" s="22">
        <v>147</v>
      </c>
      <c r="B164" s="1" t="s">
        <v>16</v>
      </c>
      <c r="C164" s="3">
        <v>60</v>
      </c>
      <c r="D164" s="4">
        <v>3.68</v>
      </c>
      <c r="E164" s="4">
        <v>1.28</v>
      </c>
      <c r="F164" s="4">
        <v>25.12</v>
      </c>
      <c r="G164" s="4">
        <v>128.63999999999999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</row>
    <row r="165" spans="1:12">
      <c r="A165" s="1"/>
      <c r="B165" s="1" t="s">
        <v>17</v>
      </c>
      <c r="C165" s="3">
        <v>5</v>
      </c>
      <c r="D165" s="4">
        <v>0.04</v>
      </c>
      <c r="E165" s="4">
        <v>3.63</v>
      </c>
      <c r="F165" s="4">
        <v>7.0000000000000007E-2</v>
      </c>
      <c r="G165" s="4">
        <v>33.049999999999997</v>
      </c>
      <c r="H165" s="4">
        <v>1.2</v>
      </c>
      <c r="I165" s="4">
        <v>0.01</v>
      </c>
      <c r="J165" s="4">
        <v>0</v>
      </c>
      <c r="K165" s="4">
        <v>0</v>
      </c>
      <c r="L165" s="4">
        <v>0</v>
      </c>
    </row>
    <row r="166" spans="1:12">
      <c r="A166" s="1"/>
      <c r="B166" s="1"/>
      <c r="C166" s="3"/>
      <c r="D166" s="4"/>
      <c r="E166" s="4"/>
      <c r="F166" s="4"/>
      <c r="G166" s="4"/>
      <c r="H166" s="4"/>
      <c r="I166" s="4"/>
      <c r="J166" s="4"/>
      <c r="K166" s="4"/>
      <c r="L166" s="4"/>
    </row>
    <row r="167" spans="1:12">
      <c r="A167" s="1"/>
      <c r="B167" s="5" t="s">
        <v>18</v>
      </c>
      <c r="C167" s="5"/>
      <c r="D167" s="6">
        <f>D162+D163+D164+D165+D166</f>
        <v>20.759999999999998</v>
      </c>
      <c r="E167" s="6">
        <f t="shared" ref="E167:L167" si="33">E162+E163+E164+E165+E166</f>
        <v>14.45</v>
      </c>
      <c r="F167" s="6">
        <f t="shared" si="33"/>
        <v>65.069999999999993</v>
      </c>
      <c r="G167" s="6">
        <f t="shared" si="33"/>
        <v>366.37</v>
      </c>
      <c r="H167" s="6">
        <f t="shared" si="33"/>
        <v>23.959999999999997</v>
      </c>
      <c r="I167" s="6">
        <f t="shared" si="33"/>
        <v>1.39</v>
      </c>
      <c r="J167" s="6">
        <f t="shared" si="33"/>
        <v>3.7999999999999999E-2</v>
      </c>
      <c r="K167" s="6">
        <f t="shared" si="33"/>
        <v>0.17100000000000001</v>
      </c>
      <c r="L167" s="6">
        <f t="shared" si="33"/>
        <v>6</v>
      </c>
    </row>
    <row r="168" spans="1:12">
      <c r="A168" s="1"/>
      <c r="B168" s="32" t="s">
        <v>32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4"/>
    </row>
    <row r="169" spans="1:12">
      <c r="A169" s="1"/>
      <c r="B169" s="1" t="s">
        <v>31</v>
      </c>
      <c r="C169" s="1">
        <v>100</v>
      </c>
      <c r="D169" s="1">
        <v>5.2999999999999999E-2</v>
      </c>
      <c r="E169" s="1">
        <v>0.106</v>
      </c>
      <c r="F169" s="1">
        <v>10.4</v>
      </c>
      <c r="G169" s="1">
        <v>48.45</v>
      </c>
      <c r="H169" s="1">
        <v>5.53</v>
      </c>
      <c r="I169" s="1">
        <v>1.1100000000000001</v>
      </c>
      <c r="J169" s="1">
        <v>0.01</v>
      </c>
      <c r="K169" s="1">
        <v>0.01</v>
      </c>
      <c r="L169" s="1">
        <v>1.58</v>
      </c>
    </row>
    <row r="170" spans="1:12">
      <c r="A170" s="1"/>
      <c r="B170" s="5" t="s">
        <v>18</v>
      </c>
      <c r="C170" s="5"/>
      <c r="D170" s="5">
        <f>D169</f>
        <v>5.2999999999999999E-2</v>
      </c>
      <c r="E170" s="5">
        <f t="shared" ref="E170:L170" si="34">E169</f>
        <v>0.106</v>
      </c>
      <c r="F170" s="5">
        <f t="shared" si="34"/>
        <v>10.4</v>
      </c>
      <c r="G170" s="5">
        <f t="shared" si="34"/>
        <v>48.45</v>
      </c>
      <c r="H170" s="5">
        <f t="shared" si="34"/>
        <v>5.53</v>
      </c>
      <c r="I170" s="5">
        <f t="shared" si="34"/>
        <v>1.1100000000000001</v>
      </c>
      <c r="J170" s="5">
        <f t="shared" si="34"/>
        <v>0.01</v>
      </c>
      <c r="K170" s="5">
        <f t="shared" si="34"/>
        <v>0.01</v>
      </c>
      <c r="L170" s="5">
        <f t="shared" si="34"/>
        <v>1.58</v>
      </c>
    </row>
    <row r="171" spans="1: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>
      <c r="A172" s="1"/>
      <c r="B172" s="26" t="s">
        <v>35</v>
      </c>
      <c r="C172" s="27"/>
      <c r="D172" s="27"/>
      <c r="E172" s="27"/>
      <c r="F172" s="27"/>
      <c r="G172" s="27"/>
      <c r="H172" s="27"/>
      <c r="I172" s="27"/>
      <c r="J172" s="27"/>
      <c r="K172" s="27"/>
      <c r="L172" s="28"/>
    </row>
    <row r="173" spans="1:12">
      <c r="A173" s="1"/>
      <c r="B173" s="1" t="s">
        <v>57</v>
      </c>
      <c r="C173" s="3">
        <v>30</v>
      </c>
      <c r="D173" s="4">
        <v>0.89</v>
      </c>
      <c r="E173" s="4">
        <v>1.56</v>
      </c>
      <c r="F173" s="4">
        <v>0.74</v>
      </c>
      <c r="G173" s="4">
        <v>25.08</v>
      </c>
      <c r="H173" s="4">
        <v>6.43</v>
      </c>
      <c r="I173" s="4">
        <v>0.2</v>
      </c>
      <c r="J173" s="4">
        <v>0.03</v>
      </c>
      <c r="K173" s="4">
        <v>1.4999999999999999E-2</v>
      </c>
      <c r="L173" s="4">
        <v>3.3</v>
      </c>
    </row>
    <row r="174" spans="1:12">
      <c r="A174" s="1">
        <v>44</v>
      </c>
      <c r="B174" s="7" t="s">
        <v>68</v>
      </c>
      <c r="C174" s="7">
        <v>200</v>
      </c>
      <c r="D174" s="9">
        <v>8.14</v>
      </c>
      <c r="E174" s="7">
        <v>2.0699999999999998</v>
      </c>
      <c r="F174" s="7">
        <v>13.32</v>
      </c>
      <c r="G174" s="7">
        <v>120.68</v>
      </c>
      <c r="H174" s="7">
        <v>129.52000000000001</v>
      </c>
      <c r="I174" s="7">
        <v>1.04</v>
      </c>
      <c r="J174" s="7">
        <v>0.08</v>
      </c>
      <c r="K174" s="7">
        <v>0.08</v>
      </c>
      <c r="L174" s="7">
        <v>6.42</v>
      </c>
    </row>
    <row r="175" spans="1:12">
      <c r="A175" s="1">
        <v>94</v>
      </c>
      <c r="B175" s="7" t="s">
        <v>54</v>
      </c>
      <c r="C175" s="8">
        <v>200</v>
      </c>
      <c r="D175" s="10">
        <v>14.62</v>
      </c>
      <c r="E175" s="8">
        <v>14.64</v>
      </c>
      <c r="F175" s="8">
        <v>18.670000000000002</v>
      </c>
      <c r="G175" s="8">
        <v>266.42</v>
      </c>
      <c r="H175" s="8">
        <v>80.48</v>
      </c>
      <c r="I175" s="8">
        <v>2.44</v>
      </c>
      <c r="J175" s="8">
        <v>0.08</v>
      </c>
      <c r="K175" s="8">
        <v>0.12</v>
      </c>
      <c r="L175" s="8">
        <v>46.28</v>
      </c>
    </row>
    <row r="176" spans="1:12">
      <c r="A176" s="1"/>
      <c r="B176" s="7" t="s">
        <v>64</v>
      </c>
      <c r="C176" s="7">
        <v>30</v>
      </c>
      <c r="D176" s="7">
        <v>0.4</v>
      </c>
      <c r="E176" s="7">
        <v>1.2</v>
      </c>
      <c r="F176" s="7">
        <v>1.7</v>
      </c>
      <c r="G176" s="7">
        <v>19</v>
      </c>
      <c r="H176" s="7">
        <v>5.47</v>
      </c>
      <c r="I176" s="7">
        <v>0.05</v>
      </c>
      <c r="J176" s="7">
        <v>0</v>
      </c>
      <c r="K176" s="7">
        <v>0.01</v>
      </c>
      <c r="L176" s="7">
        <v>0.17</v>
      </c>
    </row>
    <row r="177" spans="1:12">
      <c r="A177" s="1"/>
      <c r="B177" s="7" t="s">
        <v>65</v>
      </c>
      <c r="C177" s="7">
        <v>200</v>
      </c>
      <c r="D177" s="7">
        <v>0.51</v>
      </c>
      <c r="E177" s="7">
        <v>0.02</v>
      </c>
      <c r="F177" s="7">
        <v>27.76</v>
      </c>
      <c r="G177" s="7">
        <v>95</v>
      </c>
      <c r="H177" s="7">
        <v>19</v>
      </c>
      <c r="I177" s="7">
        <v>0.8</v>
      </c>
      <c r="J177" s="7">
        <v>1.2999999999999999E-2</v>
      </c>
      <c r="K177" s="7">
        <v>1.7000000000000001E-2</v>
      </c>
      <c r="L177" s="7">
        <v>9.6</v>
      </c>
    </row>
    <row r="178" spans="1:12">
      <c r="A178" s="22">
        <v>148</v>
      </c>
      <c r="B178" s="8" t="s">
        <v>26</v>
      </c>
      <c r="C178" s="8">
        <v>40</v>
      </c>
      <c r="D178" s="8">
        <v>2.4</v>
      </c>
      <c r="E178" s="8">
        <v>0.4</v>
      </c>
      <c r="F178" s="8">
        <v>17.73</v>
      </c>
      <c r="G178" s="8">
        <v>75.599999999999994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</row>
    <row r="179" spans="1:12">
      <c r="A179" s="1"/>
      <c r="B179" s="5" t="s">
        <v>18</v>
      </c>
      <c r="C179" s="5"/>
      <c r="D179" s="5">
        <f>D173+D174+D175+D176+D177+D178</f>
        <v>26.959999999999997</v>
      </c>
      <c r="E179" s="5">
        <f t="shared" ref="E179:L179" si="35">E173+E174+E175+E176+E177+E178</f>
        <v>19.889999999999997</v>
      </c>
      <c r="F179" s="5">
        <f t="shared" si="35"/>
        <v>79.920000000000016</v>
      </c>
      <c r="G179" s="5">
        <f t="shared" si="35"/>
        <v>601.78000000000009</v>
      </c>
      <c r="H179" s="5">
        <f t="shared" si="35"/>
        <v>240.9</v>
      </c>
      <c r="I179" s="5">
        <f t="shared" si="35"/>
        <v>4.5299999999999994</v>
      </c>
      <c r="J179" s="5">
        <f t="shared" si="35"/>
        <v>0.20300000000000001</v>
      </c>
      <c r="K179" s="5">
        <f t="shared" si="35"/>
        <v>0.24199999999999999</v>
      </c>
      <c r="L179" s="5">
        <f t="shared" si="35"/>
        <v>65.77</v>
      </c>
    </row>
    <row r="180" spans="1:12">
      <c r="A180" s="1"/>
      <c r="B180" s="26" t="s">
        <v>34</v>
      </c>
      <c r="C180" s="27"/>
      <c r="D180" s="27"/>
      <c r="E180" s="27"/>
      <c r="F180" s="27"/>
      <c r="G180" s="27"/>
      <c r="H180" s="27"/>
      <c r="I180" s="27"/>
      <c r="J180" s="27"/>
      <c r="K180" s="27"/>
      <c r="L180" s="28"/>
    </row>
    <row r="181" spans="1:12">
      <c r="A181" s="1"/>
      <c r="B181" s="1" t="s">
        <v>96</v>
      </c>
      <c r="C181" s="3">
        <v>200</v>
      </c>
      <c r="D181" s="4">
        <v>2</v>
      </c>
      <c r="E181" s="4">
        <v>2.5499999999999998</v>
      </c>
      <c r="F181" s="4">
        <v>18.88</v>
      </c>
      <c r="G181" s="4">
        <v>111.11</v>
      </c>
      <c r="H181" s="4">
        <v>61.87</v>
      </c>
      <c r="I181" s="4">
        <v>1.57</v>
      </c>
      <c r="J181" s="4">
        <v>0.05</v>
      </c>
      <c r="K181" s="4">
        <v>0.32</v>
      </c>
      <c r="L181" s="4">
        <v>0.13</v>
      </c>
    </row>
    <row r="182" spans="1:12">
      <c r="A182" s="1"/>
      <c r="B182" s="1" t="s">
        <v>97</v>
      </c>
      <c r="C182" s="1">
        <v>50</v>
      </c>
      <c r="D182" s="4">
        <v>1.46</v>
      </c>
      <c r="E182" s="4">
        <v>1.67</v>
      </c>
      <c r="F182" s="4">
        <v>38.75</v>
      </c>
      <c r="G182" s="4">
        <v>177.09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</row>
    <row r="183" spans="1:12">
      <c r="A183" s="1"/>
      <c r="B183" s="1" t="s">
        <v>98</v>
      </c>
      <c r="C183" s="1">
        <v>30</v>
      </c>
      <c r="D183" s="4">
        <v>0.8</v>
      </c>
      <c r="E183" s="4">
        <v>6.9</v>
      </c>
      <c r="F183" s="4">
        <v>17.100000000000001</v>
      </c>
      <c r="G183" s="4">
        <v>133.5</v>
      </c>
      <c r="H183" s="4">
        <v>4.8</v>
      </c>
      <c r="I183" s="4">
        <v>1.4</v>
      </c>
      <c r="J183" s="4">
        <v>0.02</v>
      </c>
      <c r="K183" s="4">
        <v>0.05</v>
      </c>
      <c r="L183" s="4">
        <v>0</v>
      </c>
    </row>
    <row r="184" spans="1:12">
      <c r="A184" s="1"/>
      <c r="B184" s="5" t="s">
        <v>18</v>
      </c>
      <c r="C184" s="5"/>
      <c r="D184" s="6">
        <f>D181+D182+D183</f>
        <v>4.26</v>
      </c>
      <c r="E184" s="6">
        <f t="shared" ref="E184:L184" si="36">E181+E182+E183</f>
        <v>11.120000000000001</v>
      </c>
      <c r="F184" s="6">
        <f t="shared" si="36"/>
        <v>74.72999999999999</v>
      </c>
      <c r="G184" s="6">
        <f t="shared" si="36"/>
        <v>421.7</v>
      </c>
      <c r="H184" s="6">
        <f t="shared" si="36"/>
        <v>66.67</v>
      </c>
      <c r="I184" s="6">
        <f t="shared" si="36"/>
        <v>2.9699999999999998</v>
      </c>
      <c r="J184" s="6">
        <f t="shared" si="36"/>
        <v>7.0000000000000007E-2</v>
      </c>
      <c r="K184" s="6">
        <f t="shared" si="36"/>
        <v>0.37</v>
      </c>
      <c r="L184" s="6">
        <f t="shared" si="36"/>
        <v>0.13</v>
      </c>
    </row>
    <row r="185" spans="1:12">
      <c r="A185" s="1"/>
      <c r="B185" s="11" t="s">
        <v>66</v>
      </c>
      <c r="C185" s="1"/>
      <c r="D185" s="12">
        <f t="shared" ref="D185:L185" si="37">D167+D170+D179+D184</f>
        <v>52.032999999999994</v>
      </c>
      <c r="E185" s="12">
        <f t="shared" si="37"/>
        <v>45.566000000000003</v>
      </c>
      <c r="F185" s="12">
        <f t="shared" si="37"/>
        <v>230.12</v>
      </c>
      <c r="G185" s="44">
        <f t="shared" si="37"/>
        <v>1438.3000000000002</v>
      </c>
      <c r="H185" s="12">
        <f t="shared" si="37"/>
        <v>337.06</v>
      </c>
      <c r="I185" s="12">
        <f t="shared" si="37"/>
        <v>10</v>
      </c>
      <c r="J185" s="12">
        <f t="shared" si="37"/>
        <v>0.32100000000000001</v>
      </c>
      <c r="K185" s="12">
        <f t="shared" si="37"/>
        <v>0.79300000000000004</v>
      </c>
      <c r="L185" s="12">
        <f t="shared" si="37"/>
        <v>73.47999999999999</v>
      </c>
    </row>
    <row r="186" spans="1: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8" spans="1:12">
      <c r="A188" s="35" t="s">
        <v>0</v>
      </c>
      <c r="B188" s="35" t="s">
        <v>1</v>
      </c>
      <c r="C188" s="37" t="s">
        <v>2</v>
      </c>
      <c r="D188" s="39" t="s">
        <v>3</v>
      </c>
      <c r="E188" s="40"/>
      <c r="F188" s="40"/>
      <c r="G188" s="41"/>
      <c r="H188" s="42" t="s">
        <v>8</v>
      </c>
      <c r="I188" s="43"/>
      <c r="J188" s="29" t="s">
        <v>9</v>
      </c>
      <c r="K188" s="30"/>
      <c r="L188" s="31"/>
    </row>
    <row r="189" spans="1:12" ht="45">
      <c r="A189" s="36"/>
      <c r="B189" s="36"/>
      <c r="C189" s="38"/>
      <c r="D189" s="2" t="s">
        <v>4</v>
      </c>
      <c r="E189" s="2" t="s">
        <v>5</v>
      </c>
      <c r="F189" s="2" t="s">
        <v>6</v>
      </c>
      <c r="G189" s="2" t="s">
        <v>7</v>
      </c>
      <c r="H189" s="2" t="s">
        <v>13</v>
      </c>
      <c r="I189" s="2" t="s">
        <v>14</v>
      </c>
      <c r="J189" s="2" t="s">
        <v>10</v>
      </c>
      <c r="K189" s="2" t="s">
        <v>11</v>
      </c>
      <c r="L189" s="2" t="s">
        <v>12</v>
      </c>
    </row>
    <row r="190" spans="1:12">
      <c r="A190" s="3">
        <v>1</v>
      </c>
      <c r="B190" s="3">
        <v>2</v>
      </c>
      <c r="C190" s="3">
        <v>3</v>
      </c>
      <c r="D190" s="3">
        <v>4</v>
      </c>
      <c r="E190" s="3">
        <v>5</v>
      </c>
      <c r="F190" s="3">
        <v>6</v>
      </c>
      <c r="G190" s="3">
        <v>7</v>
      </c>
      <c r="H190" s="3">
        <v>8</v>
      </c>
      <c r="I190" s="3">
        <v>9</v>
      </c>
      <c r="J190" s="3">
        <v>10</v>
      </c>
      <c r="K190" s="3">
        <v>11</v>
      </c>
      <c r="L190" s="3">
        <v>12</v>
      </c>
    </row>
    <row r="191" spans="1:12">
      <c r="A191" s="26" t="s">
        <v>67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8"/>
    </row>
    <row r="192" spans="1:12">
      <c r="A192" s="26" t="s">
        <v>20</v>
      </c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8"/>
    </row>
    <row r="193" spans="1:12">
      <c r="A193" s="1">
        <v>4</v>
      </c>
      <c r="B193" s="1" t="s">
        <v>42</v>
      </c>
      <c r="C193" s="3">
        <v>200</v>
      </c>
      <c r="D193" s="4">
        <v>3.87</v>
      </c>
      <c r="E193" s="4">
        <v>2.14</v>
      </c>
      <c r="F193" s="4">
        <v>0.32400000000000001</v>
      </c>
      <c r="G193" s="4">
        <v>106.36199999999999</v>
      </c>
      <c r="H193" s="4">
        <v>22.46</v>
      </c>
      <c r="I193" s="4">
        <v>1.369</v>
      </c>
      <c r="J193" s="4">
        <v>0.15640000000000001</v>
      </c>
      <c r="K193" s="4">
        <v>3.7100000000000001E-2</v>
      </c>
      <c r="L193" s="4">
        <v>0</v>
      </c>
    </row>
    <row r="194" spans="1:12">
      <c r="A194" s="22">
        <v>137</v>
      </c>
      <c r="B194" s="1" t="s">
        <v>52</v>
      </c>
      <c r="C194" s="3">
        <v>200</v>
      </c>
      <c r="D194" s="4">
        <v>0.22</v>
      </c>
      <c r="E194" s="4">
        <v>4.0599999999999996</v>
      </c>
      <c r="F194" s="4">
        <v>13.3</v>
      </c>
      <c r="G194" s="4">
        <v>52.58</v>
      </c>
      <c r="H194" s="4">
        <v>15.16</v>
      </c>
      <c r="I194" s="13">
        <v>0.57999999999999996</v>
      </c>
      <c r="J194" s="4">
        <v>0</v>
      </c>
      <c r="K194" s="4">
        <v>0</v>
      </c>
      <c r="L194" s="4">
        <v>4.0599999999999996</v>
      </c>
    </row>
    <row r="195" spans="1:12">
      <c r="A195" s="1"/>
      <c r="B195" s="1" t="s">
        <v>63</v>
      </c>
      <c r="C195" s="3">
        <v>8</v>
      </c>
      <c r="D195" s="4">
        <v>1.8560000000000001</v>
      </c>
      <c r="E195" s="4">
        <v>2.3839999999999999</v>
      </c>
      <c r="F195" s="4">
        <v>0</v>
      </c>
      <c r="G195" s="4">
        <v>32</v>
      </c>
      <c r="H195" s="4">
        <v>58</v>
      </c>
      <c r="I195" s="4">
        <v>0.02</v>
      </c>
      <c r="J195" s="4">
        <v>0.01</v>
      </c>
      <c r="K195" s="4">
        <v>0.01</v>
      </c>
      <c r="L195" s="4">
        <v>0.02</v>
      </c>
    </row>
    <row r="196" spans="1:12">
      <c r="A196" s="22">
        <v>147</v>
      </c>
      <c r="B196" s="1" t="s">
        <v>16</v>
      </c>
      <c r="C196" s="3">
        <v>60</v>
      </c>
      <c r="D196" s="4">
        <v>3.68</v>
      </c>
      <c r="E196" s="4">
        <v>1.28</v>
      </c>
      <c r="F196" s="4">
        <v>25.12</v>
      </c>
      <c r="G196" s="4">
        <v>128.63999999999999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</row>
    <row r="197" spans="1:12">
      <c r="A197" s="1"/>
      <c r="B197" s="1" t="s">
        <v>17</v>
      </c>
      <c r="C197" s="3">
        <v>5</v>
      </c>
      <c r="D197" s="4">
        <v>0.04</v>
      </c>
      <c r="E197" s="4">
        <v>3.63</v>
      </c>
      <c r="F197" s="4">
        <v>7.0000000000000007E-2</v>
      </c>
      <c r="G197" s="4">
        <v>33.049999999999997</v>
      </c>
      <c r="H197" s="4">
        <v>1.2</v>
      </c>
      <c r="I197" s="4">
        <v>0.01</v>
      </c>
      <c r="J197" s="4">
        <v>0</v>
      </c>
      <c r="K197" s="4">
        <v>0</v>
      </c>
      <c r="L197" s="4">
        <v>0</v>
      </c>
    </row>
    <row r="198" spans="1:12">
      <c r="A198" s="1"/>
      <c r="B198" s="5" t="s">
        <v>18</v>
      </c>
      <c r="C198" s="5"/>
      <c r="D198" s="6">
        <f>D193+D194+D195+D196+D197</f>
        <v>9.6659999999999986</v>
      </c>
      <c r="E198" s="6">
        <f t="shared" ref="E198:L198" si="38">E193+E194+E195+E196+E197</f>
        <v>13.494</v>
      </c>
      <c r="F198" s="6">
        <f t="shared" si="38"/>
        <v>38.814</v>
      </c>
      <c r="G198" s="6">
        <f t="shared" si="38"/>
        <v>352.63200000000001</v>
      </c>
      <c r="H198" s="6">
        <f t="shared" si="38"/>
        <v>96.820000000000007</v>
      </c>
      <c r="I198" s="6">
        <f t="shared" si="38"/>
        <v>1.9789999999999999</v>
      </c>
      <c r="J198" s="6">
        <f t="shared" si="38"/>
        <v>0.16640000000000002</v>
      </c>
      <c r="K198" s="6">
        <f t="shared" si="38"/>
        <v>4.7100000000000003E-2</v>
      </c>
      <c r="L198" s="6">
        <f t="shared" si="38"/>
        <v>4.0799999999999992</v>
      </c>
    </row>
    <row r="199" spans="1:12">
      <c r="A199" s="1"/>
      <c r="B199" s="32" t="s">
        <v>32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4"/>
    </row>
    <row r="200" spans="1:12">
      <c r="A200" s="1"/>
      <c r="B200" s="1" t="s">
        <v>31</v>
      </c>
      <c r="C200" s="1">
        <v>100</v>
      </c>
      <c r="D200" s="1">
        <v>5.2999999999999999E-2</v>
      </c>
      <c r="E200" s="1">
        <v>0.106</v>
      </c>
      <c r="F200" s="1">
        <v>10.4</v>
      </c>
      <c r="G200" s="1">
        <v>48.45</v>
      </c>
      <c r="H200" s="1">
        <v>5.53</v>
      </c>
      <c r="I200" s="1">
        <v>1.1100000000000001</v>
      </c>
      <c r="J200" s="1">
        <v>0.01</v>
      </c>
      <c r="K200" s="1">
        <v>0.01</v>
      </c>
      <c r="L200" s="1">
        <v>1.58</v>
      </c>
    </row>
    <row r="201" spans="1:12">
      <c r="A201" s="1"/>
      <c r="B201" s="5" t="s">
        <v>18</v>
      </c>
      <c r="C201" s="5"/>
      <c r="D201" s="5">
        <f>D200</f>
        <v>5.2999999999999999E-2</v>
      </c>
      <c r="E201" s="5">
        <f t="shared" ref="E201:L201" si="39">E200</f>
        <v>0.106</v>
      </c>
      <c r="F201" s="5">
        <f t="shared" si="39"/>
        <v>10.4</v>
      </c>
      <c r="G201" s="5">
        <f t="shared" si="39"/>
        <v>48.45</v>
      </c>
      <c r="H201" s="5">
        <f t="shared" si="39"/>
        <v>5.53</v>
      </c>
      <c r="I201" s="5">
        <f t="shared" si="39"/>
        <v>1.1100000000000001</v>
      </c>
      <c r="J201" s="5">
        <f t="shared" si="39"/>
        <v>0.01</v>
      </c>
      <c r="K201" s="5">
        <f t="shared" si="39"/>
        <v>0.01</v>
      </c>
      <c r="L201" s="5">
        <f t="shared" si="39"/>
        <v>1.58</v>
      </c>
    </row>
    <row r="202" spans="1: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>
      <c r="A203" s="1"/>
      <c r="B203" s="26" t="s">
        <v>35</v>
      </c>
      <c r="C203" s="27"/>
      <c r="D203" s="27"/>
      <c r="E203" s="27"/>
      <c r="F203" s="27"/>
      <c r="G203" s="27"/>
      <c r="H203" s="27"/>
      <c r="I203" s="27"/>
      <c r="J203" s="27"/>
      <c r="K203" s="27"/>
      <c r="L203" s="28"/>
    </row>
    <row r="204" spans="1:12">
      <c r="A204" s="22">
        <v>22</v>
      </c>
      <c r="B204" s="1" t="s">
        <v>44</v>
      </c>
      <c r="C204" s="1">
        <v>30</v>
      </c>
      <c r="D204" s="1">
        <v>0.34</v>
      </c>
      <c r="E204" s="1">
        <v>2.13</v>
      </c>
      <c r="F204" s="1">
        <v>1.35</v>
      </c>
      <c r="G204" s="1">
        <v>26.6</v>
      </c>
      <c r="H204" s="1">
        <v>4.8479999999999999</v>
      </c>
      <c r="I204" s="1">
        <v>0.22</v>
      </c>
      <c r="J204" s="1">
        <v>0.01</v>
      </c>
      <c r="K204" s="1">
        <v>1.4999999999999999E-2</v>
      </c>
      <c r="L204" s="1">
        <v>5.59</v>
      </c>
    </row>
    <row r="205" spans="1:12">
      <c r="A205" s="1">
        <v>42</v>
      </c>
      <c r="B205" s="14" t="s">
        <v>110</v>
      </c>
      <c r="C205" s="7">
        <v>200</v>
      </c>
      <c r="D205" s="9">
        <v>1.3</v>
      </c>
      <c r="E205" s="7">
        <v>3.5</v>
      </c>
      <c r="F205" s="7">
        <v>5.95</v>
      </c>
      <c r="G205" s="7">
        <v>177.5</v>
      </c>
      <c r="H205" s="7">
        <v>33.5</v>
      </c>
      <c r="I205" s="7">
        <v>0.6</v>
      </c>
      <c r="J205" s="7">
        <v>0.03</v>
      </c>
      <c r="K205" s="7">
        <v>3.5000000000000003E-2</v>
      </c>
      <c r="L205" s="7">
        <v>13.7</v>
      </c>
    </row>
    <row r="206" spans="1:12">
      <c r="A206" s="1"/>
      <c r="B206" s="7" t="s">
        <v>100</v>
      </c>
      <c r="C206" s="8">
        <v>80</v>
      </c>
      <c r="D206" s="10">
        <v>13.09</v>
      </c>
      <c r="E206" s="8">
        <v>3.13</v>
      </c>
      <c r="F206" s="8">
        <v>7.8559999999999999</v>
      </c>
      <c r="G206" s="8">
        <v>112.02</v>
      </c>
      <c r="H206" s="8">
        <v>46.66</v>
      </c>
      <c r="I206" s="8">
        <v>0.624</v>
      </c>
      <c r="J206" s="8">
        <v>6.0999999999999999E-2</v>
      </c>
      <c r="K206" s="8">
        <v>9.7000000000000003E-2</v>
      </c>
      <c r="L206" s="8">
        <v>46.661999999999999</v>
      </c>
    </row>
    <row r="207" spans="1:12">
      <c r="A207" s="1">
        <v>204</v>
      </c>
      <c r="B207" s="7" t="s">
        <v>46</v>
      </c>
      <c r="C207" s="7">
        <v>100</v>
      </c>
      <c r="D207" s="7">
        <v>3.84</v>
      </c>
      <c r="E207" s="7">
        <v>0.55000000000000004</v>
      </c>
      <c r="F207" s="7">
        <v>20.76</v>
      </c>
      <c r="G207" s="7">
        <v>110.32</v>
      </c>
      <c r="H207" s="7">
        <v>3.23</v>
      </c>
      <c r="I207" s="7">
        <v>0.74</v>
      </c>
      <c r="J207" s="7">
        <v>0.04</v>
      </c>
      <c r="K207" s="7">
        <v>0.02</v>
      </c>
      <c r="L207" s="7">
        <v>0</v>
      </c>
    </row>
    <row r="208" spans="1:12">
      <c r="A208" s="1"/>
      <c r="B208" s="7" t="s">
        <v>25</v>
      </c>
      <c r="C208" s="7">
        <v>200</v>
      </c>
      <c r="D208" s="7">
        <v>0.44</v>
      </c>
      <c r="E208" s="7">
        <v>0.02</v>
      </c>
      <c r="F208" s="7">
        <v>23.13</v>
      </c>
      <c r="G208" s="7">
        <v>113</v>
      </c>
      <c r="H208" s="7">
        <v>23.86</v>
      </c>
      <c r="I208" s="7">
        <v>0.93</v>
      </c>
      <c r="J208" s="7">
        <v>0</v>
      </c>
      <c r="K208" s="7">
        <v>0</v>
      </c>
      <c r="L208" s="7">
        <v>0.3</v>
      </c>
    </row>
    <row r="209" spans="1:12">
      <c r="A209" s="22">
        <v>148</v>
      </c>
      <c r="B209" s="8" t="s">
        <v>26</v>
      </c>
      <c r="C209" s="8">
        <v>40</v>
      </c>
      <c r="D209" s="8">
        <v>2.4</v>
      </c>
      <c r="E209" s="8">
        <v>0.4</v>
      </c>
      <c r="F209" s="8">
        <v>17.73</v>
      </c>
      <c r="G209" s="8">
        <v>75.599999999999994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</row>
    <row r="210" spans="1:12">
      <c r="A210" s="1"/>
      <c r="B210" s="5" t="s">
        <v>18</v>
      </c>
      <c r="C210" s="5"/>
      <c r="D210" s="5">
        <f>D204+D205+D206+D207+D208+D209</f>
        <v>21.41</v>
      </c>
      <c r="E210" s="5">
        <f t="shared" ref="E210:L210" si="40">E204+E205+E206+E207+E208+E209</f>
        <v>9.73</v>
      </c>
      <c r="F210" s="5">
        <f t="shared" si="40"/>
        <v>76.77600000000001</v>
      </c>
      <c r="G210" s="5">
        <f t="shared" si="40"/>
        <v>615.04000000000008</v>
      </c>
      <c r="H210" s="5">
        <f t="shared" si="40"/>
        <v>112.098</v>
      </c>
      <c r="I210" s="5">
        <f t="shared" si="40"/>
        <v>3.1140000000000003</v>
      </c>
      <c r="J210" s="5">
        <f t="shared" si="40"/>
        <v>0.14100000000000001</v>
      </c>
      <c r="K210" s="5">
        <f t="shared" si="40"/>
        <v>0.16700000000000001</v>
      </c>
      <c r="L210" s="5">
        <f t="shared" si="40"/>
        <v>66.251999999999995</v>
      </c>
    </row>
    <row r="211" spans="1:12">
      <c r="A211" s="1"/>
      <c r="B211" s="26" t="s">
        <v>34</v>
      </c>
      <c r="C211" s="27"/>
      <c r="D211" s="27"/>
      <c r="E211" s="27"/>
      <c r="F211" s="27"/>
      <c r="G211" s="27"/>
      <c r="H211" s="27"/>
      <c r="I211" s="27"/>
      <c r="J211" s="27"/>
      <c r="K211" s="27"/>
      <c r="L211" s="28"/>
    </row>
    <row r="212" spans="1:12">
      <c r="A212" s="1"/>
      <c r="B212" s="1" t="s">
        <v>84</v>
      </c>
      <c r="C212" s="1">
        <v>200</v>
      </c>
      <c r="D212" s="1">
        <v>5.6</v>
      </c>
      <c r="E212" s="1">
        <v>5</v>
      </c>
      <c r="F212" s="1">
        <v>24</v>
      </c>
      <c r="G212" s="1">
        <v>160</v>
      </c>
      <c r="H212" s="1">
        <v>251.8</v>
      </c>
      <c r="I212" s="1">
        <v>0.2</v>
      </c>
      <c r="J212" s="1">
        <v>0.75</v>
      </c>
      <c r="K212" s="1">
        <v>0.31</v>
      </c>
      <c r="L212" s="1">
        <v>2.15</v>
      </c>
    </row>
    <row r="213" spans="1:12">
      <c r="A213" s="1"/>
      <c r="B213" s="1" t="s">
        <v>99</v>
      </c>
      <c r="C213" s="1">
        <v>40</v>
      </c>
      <c r="D213" s="4">
        <v>1.46</v>
      </c>
      <c r="E213" s="4">
        <v>1.67</v>
      </c>
      <c r="F213" s="4">
        <v>38.75</v>
      </c>
      <c r="G213" s="4">
        <v>177.09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</row>
    <row r="214" spans="1:12">
      <c r="A214" s="1"/>
      <c r="B214" s="1" t="s">
        <v>88</v>
      </c>
      <c r="C214" s="1">
        <v>60</v>
      </c>
      <c r="D214" s="4">
        <v>0.48</v>
      </c>
      <c r="E214" s="4">
        <v>0.24</v>
      </c>
      <c r="F214" s="4">
        <v>47.94</v>
      </c>
      <c r="G214" s="4">
        <v>195.6</v>
      </c>
      <c r="H214" s="4">
        <v>0.4</v>
      </c>
      <c r="I214" s="4">
        <v>0</v>
      </c>
      <c r="J214" s="4">
        <v>0.75</v>
      </c>
      <c r="K214" s="4">
        <v>0.01</v>
      </c>
      <c r="L214" s="4">
        <v>21</v>
      </c>
    </row>
    <row r="215" spans="1:12">
      <c r="A215" s="1"/>
      <c r="B215" s="5" t="s">
        <v>18</v>
      </c>
      <c r="C215" s="5"/>
      <c r="D215" s="6">
        <f>D212+D213+D214</f>
        <v>7.5399999999999991</v>
      </c>
      <c r="E215" s="6">
        <f t="shared" ref="E215:L215" si="41">E212+E213+E214</f>
        <v>6.91</v>
      </c>
      <c r="F215" s="6">
        <f t="shared" si="41"/>
        <v>110.69</v>
      </c>
      <c r="G215" s="6">
        <f t="shared" si="41"/>
        <v>532.69000000000005</v>
      </c>
      <c r="H215" s="6">
        <f t="shared" si="41"/>
        <v>252.20000000000002</v>
      </c>
      <c r="I215" s="6">
        <f t="shared" si="41"/>
        <v>0.2</v>
      </c>
      <c r="J215" s="6">
        <f t="shared" si="41"/>
        <v>1.5</v>
      </c>
      <c r="K215" s="6">
        <f t="shared" si="41"/>
        <v>0.32</v>
      </c>
      <c r="L215" s="6">
        <f t="shared" si="41"/>
        <v>23.15</v>
      </c>
    </row>
    <row r="216" spans="1:12">
      <c r="A216" s="1"/>
      <c r="B216" s="11" t="s">
        <v>69</v>
      </c>
      <c r="C216" s="1"/>
      <c r="D216" s="12">
        <f t="shared" ref="D216:L216" si="42">D198+D201+D210+D215</f>
        <v>38.668999999999997</v>
      </c>
      <c r="E216" s="12">
        <f t="shared" si="42"/>
        <v>30.24</v>
      </c>
      <c r="F216" s="12">
        <f t="shared" si="42"/>
        <v>236.68</v>
      </c>
      <c r="G216" s="12">
        <f t="shared" si="42"/>
        <v>1548.8120000000001</v>
      </c>
      <c r="H216" s="12">
        <f t="shared" si="42"/>
        <v>466.64800000000002</v>
      </c>
      <c r="I216" s="12">
        <f t="shared" si="42"/>
        <v>6.4030000000000005</v>
      </c>
      <c r="J216" s="12">
        <f t="shared" si="42"/>
        <v>1.8174000000000001</v>
      </c>
      <c r="K216" s="12">
        <f t="shared" si="42"/>
        <v>0.54410000000000003</v>
      </c>
      <c r="L216" s="12">
        <f t="shared" si="42"/>
        <v>95.061999999999983</v>
      </c>
    </row>
    <row r="217" spans="1: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>
      <c r="A218" s="35" t="s">
        <v>0</v>
      </c>
      <c r="B218" s="35" t="s">
        <v>1</v>
      </c>
      <c r="C218" s="37" t="s">
        <v>2</v>
      </c>
      <c r="D218" s="39" t="s">
        <v>3</v>
      </c>
      <c r="E218" s="40"/>
      <c r="F218" s="40"/>
      <c r="G218" s="41"/>
      <c r="H218" s="42" t="s">
        <v>8</v>
      </c>
      <c r="I218" s="43"/>
      <c r="J218" s="29" t="s">
        <v>9</v>
      </c>
      <c r="K218" s="30"/>
      <c r="L218" s="31"/>
    </row>
    <row r="219" spans="1:12" ht="45">
      <c r="A219" s="36"/>
      <c r="B219" s="36"/>
      <c r="C219" s="38"/>
      <c r="D219" s="2" t="s">
        <v>4</v>
      </c>
      <c r="E219" s="2" t="s">
        <v>5</v>
      </c>
      <c r="F219" s="2" t="s">
        <v>6</v>
      </c>
      <c r="G219" s="2" t="s">
        <v>7</v>
      </c>
      <c r="H219" s="2" t="s">
        <v>13</v>
      </c>
      <c r="I219" s="2" t="s">
        <v>14</v>
      </c>
      <c r="J219" s="2" t="s">
        <v>10</v>
      </c>
      <c r="K219" s="2" t="s">
        <v>11</v>
      </c>
      <c r="L219" s="2" t="s">
        <v>12</v>
      </c>
    </row>
    <row r="220" spans="1:12">
      <c r="A220" s="3">
        <v>1</v>
      </c>
      <c r="B220" s="3">
        <v>2</v>
      </c>
      <c r="C220" s="3">
        <v>3</v>
      </c>
      <c r="D220" s="3">
        <v>4</v>
      </c>
      <c r="E220" s="3">
        <v>5</v>
      </c>
      <c r="F220" s="3">
        <v>6</v>
      </c>
      <c r="G220" s="3">
        <v>7</v>
      </c>
      <c r="H220" s="3">
        <v>8</v>
      </c>
      <c r="I220" s="3">
        <v>9</v>
      </c>
      <c r="J220" s="3">
        <v>10</v>
      </c>
      <c r="K220" s="3">
        <v>11</v>
      </c>
      <c r="L220" s="3">
        <v>12</v>
      </c>
    </row>
    <row r="221" spans="1:12">
      <c r="A221" s="26" t="s">
        <v>70</v>
      </c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8"/>
    </row>
    <row r="222" spans="1:12">
      <c r="A222" s="26" t="s">
        <v>20</v>
      </c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8"/>
    </row>
    <row r="223" spans="1:12">
      <c r="A223" s="1">
        <v>79</v>
      </c>
      <c r="B223" s="1" t="s">
        <v>104</v>
      </c>
      <c r="C223" s="3">
        <v>120</v>
      </c>
      <c r="D223" s="4">
        <v>9.42</v>
      </c>
      <c r="E223" s="4">
        <v>10.82</v>
      </c>
      <c r="F223" s="4">
        <v>3.85</v>
      </c>
      <c r="G223" s="4">
        <v>149.91999999999999</v>
      </c>
      <c r="H223" s="4">
        <v>120.98</v>
      </c>
      <c r="I223" s="13">
        <v>1.58</v>
      </c>
      <c r="J223" s="4">
        <v>4.8000000000000001E-2</v>
      </c>
      <c r="K223" s="4">
        <v>0.36</v>
      </c>
      <c r="L223" s="4">
        <v>0.24</v>
      </c>
    </row>
    <row r="224" spans="1:12">
      <c r="A224" s="1"/>
      <c r="B224" s="1" t="s">
        <v>109</v>
      </c>
      <c r="C224" s="3">
        <v>60</v>
      </c>
      <c r="D224" s="4">
        <v>0.72</v>
      </c>
      <c r="E224" s="4">
        <v>2.83</v>
      </c>
      <c r="F224" s="4">
        <v>4.63</v>
      </c>
      <c r="G224" s="4">
        <v>46.81</v>
      </c>
      <c r="H224" s="4">
        <v>19.2</v>
      </c>
      <c r="I224" s="13">
        <v>0.25</v>
      </c>
      <c r="J224" s="4">
        <v>0.03</v>
      </c>
      <c r="K224" s="4">
        <v>0.03</v>
      </c>
      <c r="L224" s="4">
        <v>5.76</v>
      </c>
    </row>
    <row r="225" spans="1:12">
      <c r="A225" s="1">
        <v>136</v>
      </c>
      <c r="B225" s="1" t="s">
        <v>15</v>
      </c>
      <c r="C225" s="3" t="s">
        <v>78</v>
      </c>
      <c r="D225" s="4">
        <v>12</v>
      </c>
      <c r="E225" s="4">
        <v>3.06</v>
      </c>
      <c r="F225" s="4">
        <v>13</v>
      </c>
      <c r="G225" s="4">
        <v>49.28</v>
      </c>
      <c r="H225" s="4">
        <v>11.6</v>
      </c>
      <c r="I225" s="4">
        <v>0.54</v>
      </c>
      <c r="J225" s="4">
        <v>0</v>
      </c>
      <c r="K225" s="4">
        <v>6.0000000000000001E-3</v>
      </c>
      <c r="L225" s="4">
        <v>6</v>
      </c>
    </row>
    <row r="226" spans="1:12">
      <c r="A226" s="22">
        <v>147</v>
      </c>
      <c r="B226" s="1" t="s">
        <v>16</v>
      </c>
      <c r="C226" s="3">
        <v>60</v>
      </c>
      <c r="D226" s="4">
        <v>3.68</v>
      </c>
      <c r="E226" s="4">
        <v>1.28</v>
      </c>
      <c r="F226" s="4">
        <v>25.12</v>
      </c>
      <c r="G226" s="4">
        <v>128.63999999999999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</row>
    <row r="227" spans="1:12">
      <c r="A227" s="1"/>
      <c r="B227" s="1" t="s">
        <v>17</v>
      </c>
      <c r="C227" s="3">
        <v>5</v>
      </c>
      <c r="D227" s="4">
        <v>0.04</v>
      </c>
      <c r="E227" s="4">
        <v>3.63</v>
      </c>
      <c r="F227" s="4">
        <v>7.0000000000000007E-2</v>
      </c>
      <c r="G227" s="4">
        <v>33.049999999999997</v>
      </c>
      <c r="H227" s="4">
        <v>1.2</v>
      </c>
      <c r="I227" s="4">
        <v>0.01</v>
      </c>
      <c r="J227" s="4">
        <v>0</v>
      </c>
      <c r="K227" s="4">
        <v>0</v>
      </c>
      <c r="L227" s="4">
        <v>0</v>
      </c>
    </row>
    <row r="228" spans="1:12">
      <c r="A228" s="1"/>
      <c r="B228" s="5" t="s">
        <v>18</v>
      </c>
      <c r="C228" s="5"/>
      <c r="D228" s="6">
        <f>D223+D224+D225+D226+D227</f>
        <v>25.86</v>
      </c>
      <c r="E228" s="6">
        <f t="shared" ref="E228:L228" si="43">E223+E224+E225+E226+E227</f>
        <v>21.62</v>
      </c>
      <c r="F228" s="6">
        <f t="shared" si="43"/>
        <v>46.67</v>
      </c>
      <c r="G228" s="6">
        <f t="shared" si="43"/>
        <v>407.7</v>
      </c>
      <c r="H228" s="6">
        <f t="shared" si="43"/>
        <v>152.97999999999999</v>
      </c>
      <c r="I228" s="6">
        <f t="shared" si="43"/>
        <v>2.38</v>
      </c>
      <c r="J228" s="6">
        <f t="shared" si="43"/>
        <v>7.8E-2</v>
      </c>
      <c r="K228" s="6">
        <f t="shared" si="43"/>
        <v>0.39600000000000002</v>
      </c>
      <c r="L228" s="6">
        <f t="shared" si="43"/>
        <v>12</v>
      </c>
    </row>
    <row r="229" spans="1:12">
      <c r="A229" s="1"/>
      <c r="B229" s="32" t="s">
        <v>32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4"/>
    </row>
    <row r="230" spans="1:12">
      <c r="A230" s="1"/>
      <c r="B230" s="1" t="s">
        <v>31</v>
      </c>
      <c r="C230" s="1">
        <v>100</v>
      </c>
      <c r="D230" s="1">
        <v>5.2999999999999999E-2</v>
      </c>
      <c r="E230" s="1">
        <v>0.106</v>
      </c>
      <c r="F230" s="1">
        <v>10.4</v>
      </c>
      <c r="G230" s="1">
        <v>48.45</v>
      </c>
      <c r="H230" s="1">
        <v>5.53</v>
      </c>
      <c r="I230" s="1">
        <v>1.1100000000000001</v>
      </c>
      <c r="J230" s="1">
        <v>0.01</v>
      </c>
      <c r="K230" s="1">
        <v>0.01</v>
      </c>
      <c r="L230" s="1">
        <v>1.58</v>
      </c>
    </row>
    <row r="231" spans="1:12">
      <c r="A231" s="1"/>
      <c r="B231" s="5" t="s">
        <v>18</v>
      </c>
      <c r="C231" s="5"/>
      <c r="D231" s="5">
        <f>D230</f>
        <v>5.2999999999999999E-2</v>
      </c>
      <c r="E231" s="5">
        <f t="shared" ref="E231:L231" si="44">E230</f>
        <v>0.106</v>
      </c>
      <c r="F231" s="5">
        <f t="shared" si="44"/>
        <v>10.4</v>
      </c>
      <c r="G231" s="5">
        <f t="shared" si="44"/>
        <v>48.45</v>
      </c>
      <c r="H231" s="5">
        <f t="shared" si="44"/>
        <v>5.53</v>
      </c>
      <c r="I231" s="5">
        <f t="shared" si="44"/>
        <v>1.1100000000000001</v>
      </c>
      <c r="J231" s="5">
        <f t="shared" si="44"/>
        <v>0.01</v>
      </c>
      <c r="K231" s="5">
        <f t="shared" si="44"/>
        <v>0.01</v>
      </c>
      <c r="L231" s="5">
        <f t="shared" si="44"/>
        <v>1.58</v>
      </c>
    </row>
    <row r="232" spans="1: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>
      <c r="A233" s="1"/>
      <c r="B233" s="26" t="s">
        <v>35</v>
      </c>
      <c r="C233" s="27"/>
      <c r="D233" s="27"/>
      <c r="E233" s="27"/>
      <c r="F233" s="27"/>
      <c r="G233" s="27"/>
      <c r="H233" s="27"/>
      <c r="I233" s="27"/>
      <c r="J233" s="27"/>
      <c r="K233" s="27"/>
      <c r="L233" s="28"/>
    </row>
    <row r="234" spans="1:12">
      <c r="A234" s="1">
        <v>22</v>
      </c>
      <c r="B234" s="1" t="s">
        <v>105</v>
      </c>
      <c r="C234" s="1">
        <v>30</v>
      </c>
      <c r="D234" s="1">
        <v>0.34</v>
      </c>
      <c r="E234" s="1">
        <v>2.13</v>
      </c>
      <c r="F234" s="1">
        <v>1.03</v>
      </c>
      <c r="G234" s="1">
        <v>25.07</v>
      </c>
      <c r="H234" s="1">
        <v>10.62</v>
      </c>
      <c r="I234" s="1">
        <v>0.22</v>
      </c>
      <c r="J234" s="1">
        <v>0.01</v>
      </c>
      <c r="K234" s="1">
        <v>1.4999999999999999E-2</v>
      </c>
      <c r="L234" s="1">
        <v>5.59</v>
      </c>
    </row>
    <row r="235" spans="1:12">
      <c r="A235" s="1">
        <v>34</v>
      </c>
      <c r="B235" s="7" t="s">
        <v>106</v>
      </c>
      <c r="C235" s="7" t="s">
        <v>86</v>
      </c>
      <c r="D235" s="9">
        <v>3.75</v>
      </c>
      <c r="E235" s="7">
        <v>1.88</v>
      </c>
      <c r="F235" s="7">
        <v>13.48</v>
      </c>
      <c r="G235" s="7">
        <v>177.89</v>
      </c>
      <c r="H235" s="7">
        <v>44.66</v>
      </c>
      <c r="I235" s="7">
        <v>0.86</v>
      </c>
      <c r="J235" s="7">
        <v>0.01</v>
      </c>
      <c r="K235" s="7">
        <v>0.08</v>
      </c>
      <c r="L235" s="7">
        <v>7.44</v>
      </c>
    </row>
    <row r="236" spans="1:12">
      <c r="A236" s="1"/>
      <c r="B236" s="7" t="s">
        <v>108</v>
      </c>
      <c r="C236" s="8">
        <v>120</v>
      </c>
      <c r="D236" s="10">
        <v>4.5</v>
      </c>
      <c r="E236" s="8">
        <v>6.0960000000000001</v>
      </c>
      <c r="F236" s="8">
        <v>17.32</v>
      </c>
      <c r="G236" s="8">
        <v>151.584</v>
      </c>
      <c r="H236" s="8">
        <v>115.63</v>
      </c>
      <c r="I236" s="8">
        <v>1.27</v>
      </c>
      <c r="J236" s="8">
        <v>0.108</v>
      </c>
      <c r="K236" s="8">
        <v>0.14399999999999999</v>
      </c>
      <c r="L236" s="8">
        <v>10.119999999999999</v>
      </c>
    </row>
    <row r="237" spans="1:12">
      <c r="A237" s="1"/>
      <c r="B237" s="7" t="s">
        <v>107</v>
      </c>
      <c r="C237" s="7">
        <v>80</v>
      </c>
      <c r="D237" s="7">
        <v>11.76</v>
      </c>
      <c r="E237" s="7">
        <v>4.72</v>
      </c>
      <c r="F237" s="7">
        <v>4.34</v>
      </c>
      <c r="G237" s="7">
        <v>100.4</v>
      </c>
      <c r="H237" s="7">
        <v>10.88</v>
      </c>
      <c r="I237" s="7">
        <v>0.8</v>
      </c>
      <c r="J237" s="7">
        <v>8.0000000000000002E-3</v>
      </c>
      <c r="K237" s="7">
        <v>2.5999999999999999E-2</v>
      </c>
      <c r="L237" s="7">
        <v>0</v>
      </c>
    </row>
    <row r="238" spans="1:12">
      <c r="A238" s="22">
        <v>128</v>
      </c>
      <c r="B238" s="18" t="s">
        <v>38</v>
      </c>
      <c r="C238" s="7">
        <v>200</v>
      </c>
      <c r="D238" s="7">
        <v>7.76</v>
      </c>
      <c r="E238" s="7">
        <v>7.76</v>
      </c>
      <c r="F238" s="7">
        <v>17.86</v>
      </c>
      <c r="G238" s="45">
        <v>69.38</v>
      </c>
      <c r="H238" s="7">
        <v>14.22</v>
      </c>
      <c r="I238" s="7">
        <v>0.48</v>
      </c>
      <c r="J238" s="7">
        <v>6.0000000000000001E-3</v>
      </c>
      <c r="K238" s="7">
        <v>4.0000000000000001E-3</v>
      </c>
      <c r="L238" s="7">
        <v>3.2</v>
      </c>
    </row>
    <row r="239" spans="1:12">
      <c r="A239" s="22">
        <v>148</v>
      </c>
      <c r="B239" s="8" t="s">
        <v>26</v>
      </c>
      <c r="C239" s="8">
        <v>40</v>
      </c>
      <c r="D239" s="8">
        <v>2.4</v>
      </c>
      <c r="E239" s="8">
        <v>0.4</v>
      </c>
      <c r="F239" s="8">
        <v>17.73</v>
      </c>
      <c r="G239" s="8">
        <v>75.599999999999994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</row>
    <row r="240" spans="1:12">
      <c r="A240" s="1"/>
      <c r="B240" s="5" t="s">
        <v>18</v>
      </c>
      <c r="C240" s="5"/>
      <c r="D240" s="5">
        <f>D234+D235+D236+D237+D238+D239</f>
        <v>30.509999999999998</v>
      </c>
      <c r="E240" s="5">
        <f t="shared" ref="E240:L240" si="45">E234+E235+E236+E237+E238+E239</f>
        <v>22.985999999999997</v>
      </c>
      <c r="F240" s="5">
        <f t="shared" si="45"/>
        <v>71.760000000000005</v>
      </c>
      <c r="G240" s="5">
        <f t="shared" si="45"/>
        <v>599.92399999999998</v>
      </c>
      <c r="H240" s="5">
        <f t="shared" si="45"/>
        <v>196.01</v>
      </c>
      <c r="I240" s="5">
        <f t="shared" si="45"/>
        <v>3.6300000000000003</v>
      </c>
      <c r="J240" s="5">
        <f t="shared" si="45"/>
        <v>0.14200000000000002</v>
      </c>
      <c r="K240" s="5">
        <f t="shared" si="45"/>
        <v>0.26900000000000002</v>
      </c>
      <c r="L240" s="5">
        <f t="shared" si="45"/>
        <v>26.349999999999998</v>
      </c>
    </row>
    <row r="241" spans="1:12">
      <c r="A241" s="1"/>
      <c r="B241" s="26" t="s">
        <v>34</v>
      </c>
      <c r="C241" s="27"/>
      <c r="D241" s="27"/>
      <c r="E241" s="27"/>
      <c r="F241" s="27"/>
      <c r="G241" s="27"/>
      <c r="H241" s="27"/>
      <c r="I241" s="27"/>
      <c r="J241" s="27"/>
      <c r="K241" s="27"/>
      <c r="L241" s="28"/>
    </row>
    <row r="242" spans="1:12">
      <c r="A242" s="1"/>
      <c r="B242" s="1" t="s">
        <v>91</v>
      </c>
      <c r="C242" s="3">
        <v>200</v>
      </c>
      <c r="D242" s="4">
        <v>8.48</v>
      </c>
      <c r="E242" s="4">
        <v>16.350000000000001</v>
      </c>
      <c r="F242" s="4">
        <v>1.63</v>
      </c>
      <c r="G242" s="4">
        <v>188.14</v>
      </c>
      <c r="H242" s="4">
        <v>68.739999999999995</v>
      </c>
      <c r="I242" s="4">
        <v>1.74</v>
      </c>
      <c r="J242" s="4">
        <v>5.5E-2</v>
      </c>
      <c r="K242" s="4">
        <v>0.46</v>
      </c>
      <c r="L242" s="4">
        <v>0.14000000000000001</v>
      </c>
    </row>
    <row r="243" spans="1:12">
      <c r="A243" s="1"/>
      <c r="B243" s="1" t="s">
        <v>39</v>
      </c>
      <c r="C243" s="1">
        <v>50</v>
      </c>
      <c r="D243" s="1">
        <v>1.46</v>
      </c>
      <c r="E243" s="1">
        <v>1.67</v>
      </c>
      <c r="F243" s="1">
        <v>38.75</v>
      </c>
      <c r="G243" s="1">
        <v>177.09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</row>
    <row r="244" spans="1:12">
      <c r="A244" s="1"/>
      <c r="B244" s="1" t="s">
        <v>119</v>
      </c>
      <c r="C244" s="1">
        <v>40</v>
      </c>
      <c r="D244" s="1">
        <v>0.32</v>
      </c>
      <c r="E244" s="1">
        <v>0.16</v>
      </c>
      <c r="F244" s="1">
        <v>31.96</v>
      </c>
      <c r="G244" s="1">
        <v>175.2</v>
      </c>
      <c r="H244" s="1">
        <v>21</v>
      </c>
      <c r="I244" s="1">
        <v>1.6</v>
      </c>
      <c r="J244" s="1">
        <v>0</v>
      </c>
      <c r="K244" s="1">
        <v>0.01</v>
      </c>
      <c r="L244" s="1">
        <v>0</v>
      </c>
    </row>
    <row r="245" spans="1:12">
      <c r="A245" s="1"/>
      <c r="B245" s="5" t="s">
        <v>18</v>
      </c>
      <c r="C245" s="5"/>
      <c r="D245" s="6">
        <f>D242+D243+D244</f>
        <v>10.260000000000002</v>
      </c>
      <c r="E245" s="6">
        <f t="shared" ref="E245:L245" si="46">E242+E243+E244</f>
        <v>18.180000000000003</v>
      </c>
      <c r="F245" s="6">
        <f t="shared" si="46"/>
        <v>72.34</v>
      </c>
      <c r="G245" s="6">
        <f t="shared" si="46"/>
        <v>540.43000000000006</v>
      </c>
      <c r="H245" s="6">
        <f t="shared" si="46"/>
        <v>89.74</v>
      </c>
      <c r="I245" s="6">
        <f t="shared" si="46"/>
        <v>3.34</v>
      </c>
      <c r="J245" s="6">
        <f t="shared" si="46"/>
        <v>5.5E-2</v>
      </c>
      <c r="K245" s="6">
        <f t="shared" si="46"/>
        <v>0.47000000000000003</v>
      </c>
      <c r="L245" s="6">
        <f t="shared" si="46"/>
        <v>0.14000000000000001</v>
      </c>
    </row>
    <row r="246" spans="1:12">
      <c r="A246" s="1"/>
      <c r="B246" s="11" t="s">
        <v>73</v>
      </c>
      <c r="C246" s="1"/>
      <c r="D246" s="12">
        <f>D228+D231+D240+D245</f>
        <v>66.683000000000007</v>
      </c>
      <c r="E246" s="12">
        <f t="shared" ref="E246:L246" si="47">E228+E231+E240+E245</f>
        <v>62.89200000000001</v>
      </c>
      <c r="F246" s="12">
        <f t="shared" si="47"/>
        <v>201.17000000000002</v>
      </c>
      <c r="G246" s="24">
        <f t="shared" si="47"/>
        <v>1596.5040000000001</v>
      </c>
      <c r="H246" s="12">
        <f t="shared" si="47"/>
        <v>444.26</v>
      </c>
      <c r="I246" s="12">
        <f t="shared" si="47"/>
        <v>10.46</v>
      </c>
      <c r="J246" s="12">
        <f t="shared" si="47"/>
        <v>0.28500000000000003</v>
      </c>
      <c r="K246" s="12">
        <f t="shared" si="47"/>
        <v>1.145</v>
      </c>
      <c r="L246" s="12">
        <f t="shared" si="47"/>
        <v>40.07</v>
      </c>
    </row>
    <row r="247" spans="1: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>
      <c r="A249" s="35" t="s">
        <v>0</v>
      </c>
      <c r="B249" s="35" t="s">
        <v>1</v>
      </c>
      <c r="C249" s="37" t="s">
        <v>2</v>
      </c>
      <c r="D249" s="39" t="s">
        <v>3</v>
      </c>
      <c r="E249" s="40"/>
      <c r="F249" s="40"/>
      <c r="G249" s="41"/>
      <c r="H249" s="42" t="s">
        <v>8</v>
      </c>
      <c r="I249" s="43"/>
      <c r="J249" s="29" t="s">
        <v>9</v>
      </c>
      <c r="K249" s="30"/>
      <c r="L249" s="31"/>
    </row>
    <row r="250" spans="1:12" ht="45">
      <c r="A250" s="36"/>
      <c r="B250" s="36"/>
      <c r="C250" s="38"/>
      <c r="D250" s="2" t="s">
        <v>4</v>
      </c>
      <c r="E250" s="2" t="s">
        <v>5</v>
      </c>
      <c r="F250" s="2" t="s">
        <v>6</v>
      </c>
      <c r="G250" s="2" t="s">
        <v>7</v>
      </c>
      <c r="H250" s="2" t="s">
        <v>13</v>
      </c>
      <c r="I250" s="2" t="s">
        <v>14</v>
      </c>
      <c r="J250" s="2" t="s">
        <v>10</v>
      </c>
      <c r="K250" s="2" t="s">
        <v>11</v>
      </c>
      <c r="L250" s="2" t="s">
        <v>12</v>
      </c>
    </row>
    <row r="251" spans="1:12">
      <c r="A251" s="3">
        <v>1</v>
      </c>
      <c r="B251" s="3">
        <v>2</v>
      </c>
      <c r="C251" s="3">
        <v>3</v>
      </c>
      <c r="D251" s="3">
        <v>4</v>
      </c>
      <c r="E251" s="3">
        <v>5</v>
      </c>
      <c r="F251" s="3">
        <v>6</v>
      </c>
      <c r="G251" s="3">
        <v>7</v>
      </c>
      <c r="H251" s="3">
        <v>8</v>
      </c>
      <c r="I251" s="3">
        <v>9</v>
      </c>
      <c r="J251" s="3">
        <v>10</v>
      </c>
      <c r="K251" s="3">
        <v>11</v>
      </c>
      <c r="L251" s="3">
        <v>12</v>
      </c>
    </row>
    <row r="252" spans="1:12">
      <c r="A252" s="26" t="s">
        <v>74</v>
      </c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8"/>
    </row>
    <row r="253" spans="1:12">
      <c r="A253" s="26" t="s">
        <v>20</v>
      </c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8"/>
    </row>
    <row r="254" spans="1:12">
      <c r="A254" s="22">
        <v>35</v>
      </c>
      <c r="B254" s="1" t="s">
        <v>111</v>
      </c>
      <c r="C254" s="3">
        <v>200</v>
      </c>
      <c r="D254" s="4">
        <v>6.6</v>
      </c>
      <c r="E254" s="4">
        <v>9.16</v>
      </c>
      <c r="F254" s="4">
        <v>20.64</v>
      </c>
      <c r="G254" s="4">
        <v>187.04</v>
      </c>
      <c r="H254" s="4">
        <v>106</v>
      </c>
      <c r="I254" s="4">
        <v>0.46</v>
      </c>
      <c r="J254" s="4">
        <v>0.04</v>
      </c>
      <c r="K254" s="4">
        <v>0.14000000000000001</v>
      </c>
      <c r="L254" s="4">
        <v>0.9</v>
      </c>
    </row>
    <row r="255" spans="1:12">
      <c r="A255" s="22">
        <v>138</v>
      </c>
      <c r="B255" s="1" t="s">
        <v>43</v>
      </c>
      <c r="C255" s="3">
        <v>200</v>
      </c>
      <c r="D255" s="4">
        <v>3.12</v>
      </c>
      <c r="E255" s="4">
        <v>3.24</v>
      </c>
      <c r="F255" s="4">
        <v>17.7</v>
      </c>
      <c r="G255" s="4">
        <v>109.28</v>
      </c>
      <c r="H255" s="4">
        <v>128.1</v>
      </c>
      <c r="I255" s="13">
        <v>0.64</v>
      </c>
      <c r="J255" s="4">
        <v>2.1999999999999999E-2</v>
      </c>
      <c r="K255" s="4">
        <v>0.14000000000000001</v>
      </c>
      <c r="L255" s="4">
        <v>0.66</v>
      </c>
    </row>
    <row r="256" spans="1:12">
      <c r="A256" s="22">
        <v>147</v>
      </c>
      <c r="B256" s="1" t="s">
        <v>16</v>
      </c>
      <c r="C256" s="3">
        <v>60</v>
      </c>
      <c r="D256" s="4">
        <v>3.68</v>
      </c>
      <c r="E256" s="4">
        <v>1.28</v>
      </c>
      <c r="F256" s="4">
        <v>25.12</v>
      </c>
      <c r="G256" s="4">
        <v>128.63999999999999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</row>
    <row r="257" spans="1:12">
      <c r="A257" s="1"/>
      <c r="B257" s="1" t="s">
        <v>17</v>
      </c>
      <c r="C257" s="3">
        <v>5</v>
      </c>
      <c r="D257" s="4">
        <v>0.04</v>
      </c>
      <c r="E257" s="4">
        <v>3.63</v>
      </c>
      <c r="F257" s="4">
        <v>7.0000000000000007E-2</v>
      </c>
      <c r="G257" s="4">
        <v>33.049999999999997</v>
      </c>
      <c r="H257" s="4">
        <v>1.2</v>
      </c>
      <c r="I257" s="4">
        <v>0.01</v>
      </c>
      <c r="J257" s="4">
        <v>0</v>
      </c>
      <c r="K257" s="4">
        <v>0</v>
      </c>
      <c r="L257" s="4">
        <v>0</v>
      </c>
    </row>
    <row r="258" spans="1:12">
      <c r="A258" s="1"/>
      <c r="B258" s="1" t="s">
        <v>63</v>
      </c>
      <c r="C258" s="3">
        <v>8</v>
      </c>
      <c r="D258" s="4">
        <v>1.8560000000000001</v>
      </c>
      <c r="E258" s="4">
        <v>2.3839999999999999</v>
      </c>
      <c r="F258" s="4">
        <v>0</v>
      </c>
      <c r="G258" s="4">
        <v>32</v>
      </c>
      <c r="H258" s="4">
        <v>58</v>
      </c>
      <c r="I258" s="4">
        <v>0.02</v>
      </c>
      <c r="J258" s="4">
        <v>0.01</v>
      </c>
      <c r="K258" s="4">
        <v>0.01</v>
      </c>
      <c r="L258" s="4">
        <v>0.02</v>
      </c>
    </row>
    <row r="259" spans="1:12">
      <c r="A259" s="1"/>
      <c r="B259" s="5" t="s">
        <v>18</v>
      </c>
      <c r="C259" s="5"/>
      <c r="D259" s="6">
        <f>D254+D255+D256+D257+D258</f>
        <v>15.295999999999998</v>
      </c>
      <c r="E259" s="6">
        <f t="shared" ref="E259:L259" si="48">E254+E255+E256+E257+E258</f>
        <v>19.693999999999999</v>
      </c>
      <c r="F259" s="6">
        <f t="shared" si="48"/>
        <v>63.530000000000008</v>
      </c>
      <c r="G259" s="6">
        <f t="shared" si="48"/>
        <v>490.01</v>
      </c>
      <c r="H259" s="6">
        <f t="shared" si="48"/>
        <v>293.29999999999995</v>
      </c>
      <c r="I259" s="6">
        <f t="shared" si="48"/>
        <v>1.1300000000000001</v>
      </c>
      <c r="J259" s="6">
        <f t="shared" si="48"/>
        <v>7.1999999999999995E-2</v>
      </c>
      <c r="K259" s="6">
        <f t="shared" si="48"/>
        <v>0.29000000000000004</v>
      </c>
      <c r="L259" s="6">
        <f t="shared" si="48"/>
        <v>1.58</v>
      </c>
    </row>
    <row r="260" spans="1:12">
      <c r="A260" s="1"/>
      <c r="B260" s="32" t="s">
        <v>32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4"/>
    </row>
    <row r="261" spans="1:12">
      <c r="A261" s="1"/>
      <c r="B261" s="1" t="s">
        <v>31</v>
      </c>
      <c r="C261" s="1">
        <v>100</v>
      </c>
      <c r="D261" s="1">
        <v>5.2999999999999999E-2</v>
      </c>
      <c r="E261" s="1">
        <v>0.106</v>
      </c>
      <c r="F261" s="1">
        <v>10.4</v>
      </c>
      <c r="G261" s="1">
        <v>48.45</v>
      </c>
      <c r="H261" s="1">
        <v>5.53</v>
      </c>
      <c r="I261" s="1">
        <v>1.1100000000000001</v>
      </c>
      <c r="J261" s="1">
        <v>0.01</v>
      </c>
      <c r="K261" s="1">
        <v>0.01</v>
      </c>
      <c r="L261" s="1">
        <v>1.58</v>
      </c>
    </row>
    <row r="262" spans="1:12">
      <c r="A262" s="1"/>
      <c r="B262" s="5" t="s">
        <v>18</v>
      </c>
      <c r="C262" s="5"/>
      <c r="D262" s="5">
        <f>D261</f>
        <v>5.2999999999999999E-2</v>
      </c>
      <c r="E262" s="5">
        <f t="shared" ref="E262:L262" si="49">E261</f>
        <v>0.106</v>
      </c>
      <c r="F262" s="5">
        <f t="shared" si="49"/>
        <v>10.4</v>
      </c>
      <c r="G262" s="5">
        <f t="shared" si="49"/>
        <v>48.45</v>
      </c>
      <c r="H262" s="5">
        <f t="shared" si="49"/>
        <v>5.53</v>
      </c>
      <c r="I262" s="5">
        <f t="shared" si="49"/>
        <v>1.1100000000000001</v>
      </c>
      <c r="J262" s="5">
        <f t="shared" si="49"/>
        <v>0.01</v>
      </c>
      <c r="K262" s="5">
        <f t="shared" si="49"/>
        <v>0.01</v>
      </c>
      <c r="L262" s="5">
        <f t="shared" si="49"/>
        <v>1.58</v>
      </c>
    </row>
    <row r="263" spans="1:1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>
      <c r="A264" s="1"/>
      <c r="B264" s="26" t="s">
        <v>35</v>
      </c>
      <c r="C264" s="27"/>
      <c r="D264" s="27"/>
      <c r="E264" s="27"/>
      <c r="F264" s="27"/>
      <c r="G264" s="27"/>
      <c r="H264" s="27"/>
      <c r="I264" s="27"/>
      <c r="J264" s="27"/>
      <c r="K264" s="27"/>
      <c r="L264" s="28"/>
    </row>
    <row r="265" spans="1:12">
      <c r="A265" s="22">
        <v>22</v>
      </c>
      <c r="B265" s="1" t="s">
        <v>44</v>
      </c>
      <c r="C265" s="1">
        <v>30</v>
      </c>
      <c r="D265" s="1">
        <v>0.34</v>
      </c>
      <c r="E265" s="1">
        <v>2.13</v>
      </c>
      <c r="F265" s="1">
        <v>1.35</v>
      </c>
      <c r="G265" s="1">
        <v>26.6</v>
      </c>
      <c r="H265" s="1">
        <v>4.8479999999999999</v>
      </c>
      <c r="I265" s="1">
        <v>0.22</v>
      </c>
      <c r="J265" s="1">
        <v>0.01</v>
      </c>
      <c r="K265" s="1">
        <v>1.4999999999999999E-2</v>
      </c>
      <c r="L265" s="1">
        <v>5.59</v>
      </c>
    </row>
    <row r="266" spans="1:12">
      <c r="A266" s="1">
        <v>30</v>
      </c>
      <c r="B266" s="7" t="s">
        <v>113</v>
      </c>
      <c r="C266" s="7">
        <v>200</v>
      </c>
      <c r="D266" s="9">
        <v>3.08</v>
      </c>
      <c r="E266" s="7">
        <v>1.74</v>
      </c>
      <c r="F266" s="7">
        <v>5.42</v>
      </c>
      <c r="G266" s="7">
        <v>101.02</v>
      </c>
      <c r="H266" s="7">
        <v>31.19</v>
      </c>
      <c r="I266" s="7">
        <v>0.84</v>
      </c>
      <c r="J266" s="7">
        <v>3.5999999999999997E-2</v>
      </c>
      <c r="K266" s="7">
        <v>3.5999999999999997E-2</v>
      </c>
      <c r="L266" s="7">
        <v>13.3</v>
      </c>
    </row>
    <row r="267" spans="1:12">
      <c r="A267" s="1">
        <v>304</v>
      </c>
      <c r="B267" s="7" t="s">
        <v>75</v>
      </c>
      <c r="C267" s="8">
        <v>200</v>
      </c>
      <c r="D267" s="10">
        <v>20</v>
      </c>
      <c r="E267" s="8">
        <v>18.48</v>
      </c>
      <c r="F267" s="8">
        <v>33.46</v>
      </c>
      <c r="G267" s="8">
        <v>380</v>
      </c>
      <c r="H267" s="8">
        <v>37.76</v>
      </c>
      <c r="I267" s="8">
        <v>1.82</v>
      </c>
      <c r="J267" s="8">
        <v>0.24</v>
      </c>
      <c r="K267" s="8">
        <v>0.1</v>
      </c>
      <c r="L267" s="8">
        <v>0.52</v>
      </c>
    </row>
    <row r="268" spans="1:12">
      <c r="A268" s="1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</row>
    <row r="269" spans="1:12">
      <c r="A269" s="1"/>
      <c r="B269" s="7" t="s">
        <v>25</v>
      </c>
      <c r="C269" s="7">
        <v>150</v>
      </c>
      <c r="D269" s="7">
        <v>0.33</v>
      </c>
      <c r="E269" s="7">
        <v>1.4999999999999999E-2</v>
      </c>
      <c r="F269" s="7">
        <v>20.82</v>
      </c>
      <c r="G269" s="7">
        <v>84.75</v>
      </c>
      <c r="H269" s="7">
        <v>23.86</v>
      </c>
      <c r="I269" s="7">
        <v>0.93</v>
      </c>
      <c r="J269" s="7">
        <v>0</v>
      </c>
      <c r="K269" s="7">
        <v>0</v>
      </c>
      <c r="L269" s="7">
        <v>0.3</v>
      </c>
    </row>
    <row r="270" spans="1:12">
      <c r="A270" s="22">
        <v>148</v>
      </c>
      <c r="B270" s="8" t="s">
        <v>26</v>
      </c>
      <c r="C270" s="8">
        <v>40</v>
      </c>
      <c r="D270" s="8">
        <v>2.4</v>
      </c>
      <c r="E270" s="8">
        <v>0.4</v>
      </c>
      <c r="F270" s="8">
        <v>17.73</v>
      </c>
      <c r="G270" s="8">
        <v>75.599999999999994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</row>
    <row r="271" spans="1:12">
      <c r="A271" s="1"/>
      <c r="B271" s="5" t="s">
        <v>18</v>
      </c>
      <c r="C271" s="5"/>
      <c r="D271" s="5">
        <f>D265+D266+D267+D268+D269+D270</f>
        <v>26.15</v>
      </c>
      <c r="E271" s="5">
        <f t="shared" ref="E271:L271" si="50">E265+E266+E267+E268+E269+E270</f>
        <v>22.765000000000001</v>
      </c>
      <c r="F271" s="5">
        <f t="shared" si="50"/>
        <v>78.78</v>
      </c>
      <c r="G271" s="5">
        <f t="shared" si="50"/>
        <v>667.97</v>
      </c>
      <c r="H271" s="5">
        <f t="shared" si="50"/>
        <v>97.658000000000001</v>
      </c>
      <c r="I271" s="5">
        <f t="shared" si="50"/>
        <v>3.81</v>
      </c>
      <c r="J271" s="5">
        <f t="shared" si="50"/>
        <v>0.28599999999999998</v>
      </c>
      <c r="K271" s="5">
        <f t="shared" si="50"/>
        <v>0.151</v>
      </c>
      <c r="L271" s="5">
        <f t="shared" si="50"/>
        <v>19.71</v>
      </c>
    </row>
    <row r="272" spans="1:12">
      <c r="A272" s="1"/>
      <c r="B272" s="26" t="s">
        <v>34</v>
      </c>
      <c r="C272" s="27"/>
      <c r="D272" s="27"/>
      <c r="E272" s="27"/>
      <c r="F272" s="27"/>
      <c r="G272" s="27"/>
      <c r="H272" s="27"/>
      <c r="I272" s="27"/>
      <c r="J272" s="27"/>
      <c r="K272" s="27"/>
      <c r="L272" s="28"/>
    </row>
    <row r="273" spans="1:12">
      <c r="A273" s="1">
        <v>332</v>
      </c>
      <c r="B273" s="1" t="s">
        <v>29</v>
      </c>
      <c r="C273" s="3">
        <v>200</v>
      </c>
      <c r="D273" s="4">
        <v>0</v>
      </c>
      <c r="E273" s="4">
        <v>0</v>
      </c>
      <c r="F273" s="4">
        <v>10</v>
      </c>
      <c r="G273" s="4">
        <v>118.89</v>
      </c>
      <c r="H273" s="4">
        <v>0.18</v>
      </c>
      <c r="I273" s="13">
        <v>1.7999999999999999E-2</v>
      </c>
      <c r="J273" s="4">
        <v>0</v>
      </c>
      <c r="K273" s="4">
        <v>0</v>
      </c>
      <c r="L273" s="4">
        <v>0</v>
      </c>
    </row>
    <row r="274" spans="1:12">
      <c r="A274" s="1"/>
      <c r="B274" s="1" t="s">
        <v>114</v>
      </c>
      <c r="C274" s="1">
        <v>100</v>
      </c>
      <c r="D274" s="4">
        <v>15.1</v>
      </c>
      <c r="E274" s="4">
        <v>12</v>
      </c>
      <c r="F274" s="4">
        <v>14.6</v>
      </c>
      <c r="G274" s="4">
        <v>225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</row>
    <row r="275" spans="1:12">
      <c r="A275" s="1"/>
      <c r="B275" s="5" t="s">
        <v>18</v>
      </c>
      <c r="C275" s="5"/>
      <c r="D275" s="5">
        <f>D273+D274</f>
        <v>15.1</v>
      </c>
      <c r="E275" s="5">
        <f t="shared" ref="E275:L275" si="51">E273+E274</f>
        <v>12</v>
      </c>
      <c r="F275" s="5">
        <f t="shared" si="51"/>
        <v>24.6</v>
      </c>
      <c r="G275" s="5">
        <f t="shared" si="51"/>
        <v>343.89</v>
      </c>
      <c r="H275" s="5">
        <f t="shared" si="51"/>
        <v>0.18</v>
      </c>
      <c r="I275" s="5">
        <f t="shared" si="51"/>
        <v>1.7999999999999999E-2</v>
      </c>
      <c r="J275" s="5">
        <f t="shared" si="51"/>
        <v>0</v>
      </c>
      <c r="K275" s="5">
        <f t="shared" si="51"/>
        <v>0</v>
      </c>
      <c r="L275" s="5">
        <f t="shared" si="51"/>
        <v>0</v>
      </c>
    </row>
    <row r="276" spans="1:12">
      <c r="A276" s="1"/>
      <c r="B276" s="11" t="s">
        <v>115</v>
      </c>
      <c r="C276" s="1"/>
      <c r="D276" s="12">
        <f>D259+D262+D271+D275</f>
        <v>56.598999999999997</v>
      </c>
      <c r="E276" s="12">
        <f t="shared" ref="E276:L276" si="52">E259+E262+E271+E275</f>
        <v>54.564999999999998</v>
      </c>
      <c r="F276" s="12">
        <f t="shared" si="52"/>
        <v>177.31</v>
      </c>
      <c r="G276" s="24">
        <f t="shared" si="52"/>
        <v>1550.3200000000002</v>
      </c>
      <c r="H276" s="12">
        <f t="shared" si="52"/>
        <v>396.66799999999995</v>
      </c>
      <c r="I276" s="12">
        <f t="shared" si="52"/>
        <v>6.0680000000000005</v>
      </c>
      <c r="J276" s="12">
        <f t="shared" si="52"/>
        <v>0.36799999999999999</v>
      </c>
      <c r="K276" s="12">
        <f t="shared" si="52"/>
        <v>0.45100000000000007</v>
      </c>
      <c r="L276" s="12">
        <f t="shared" si="52"/>
        <v>22.87</v>
      </c>
    </row>
    <row r="277" spans="1:1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9" spans="1:1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>
      <c r="A280" s="35" t="s">
        <v>0</v>
      </c>
      <c r="B280" s="35" t="s">
        <v>1</v>
      </c>
      <c r="C280" s="37" t="s">
        <v>2</v>
      </c>
      <c r="D280" s="39" t="s">
        <v>3</v>
      </c>
      <c r="E280" s="40"/>
      <c r="F280" s="40"/>
      <c r="G280" s="41"/>
      <c r="H280" s="42" t="s">
        <v>8</v>
      </c>
      <c r="I280" s="43"/>
      <c r="J280" s="29" t="s">
        <v>9</v>
      </c>
      <c r="K280" s="30"/>
      <c r="L280" s="31"/>
    </row>
    <row r="281" spans="1:12" ht="45">
      <c r="A281" s="36"/>
      <c r="B281" s="36"/>
      <c r="C281" s="38"/>
      <c r="D281" s="2" t="s">
        <v>4</v>
      </c>
      <c r="E281" s="2" t="s">
        <v>5</v>
      </c>
      <c r="F281" s="2" t="s">
        <v>6</v>
      </c>
      <c r="G281" s="2" t="s">
        <v>7</v>
      </c>
      <c r="H281" s="2" t="s">
        <v>13</v>
      </c>
      <c r="I281" s="2" t="s">
        <v>14</v>
      </c>
      <c r="J281" s="2" t="s">
        <v>10</v>
      </c>
      <c r="K281" s="2" t="s">
        <v>11</v>
      </c>
      <c r="L281" s="2" t="s">
        <v>12</v>
      </c>
    </row>
    <row r="282" spans="1:12">
      <c r="A282" s="3">
        <v>1</v>
      </c>
      <c r="B282" s="3">
        <v>2</v>
      </c>
      <c r="C282" s="3">
        <v>3</v>
      </c>
      <c r="D282" s="3">
        <v>4</v>
      </c>
      <c r="E282" s="3">
        <v>5</v>
      </c>
      <c r="F282" s="3">
        <v>6</v>
      </c>
      <c r="G282" s="3">
        <v>7</v>
      </c>
      <c r="H282" s="3">
        <v>8</v>
      </c>
      <c r="I282" s="3">
        <v>9</v>
      </c>
      <c r="J282" s="3">
        <v>10</v>
      </c>
      <c r="K282" s="3">
        <v>11</v>
      </c>
      <c r="L282" s="3">
        <v>12</v>
      </c>
    </row>
    <row r="283" spans="1:12">
      <c r="A283" s="26" t="s">
        <v>76</v>
      </c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8"/>
    </row>
    <row r="284" spans="1:12">
      <c r="A284" s="26" t="s">
        <v>20</v>
      </c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8"/>
    </row>
    <row r="285" spans="1:12">
      <c r="A285" s="1"/>
      <c r="B285" s="1" t="s">
        <v>94</v>
      </c>
      <c r="C285" s="3">
        <v>120</v>
      </c>
      <c r="D285" s="4">
        <v>14.81</v>
      </c>
      <c r="E285" s="4">
        <v>23.62</v>
      </c>
      <c r="F285" s="4">
        <v>9.49</v>
      </c>
      <c r="G285" s="4">
        <v>342.42</v>
      </c>
      <c r="H285" s="4">
        <v>153.24</v>
      </c>
      <c r="I285" s="4">
        <v>0.73</v>
      </c>
      <c r="J285" s="4">
        <v>0.05</v>
      </c>
      <c r="K285" s="4">
        <v>0.25</v>
      </c>
      <c r="L285" s="4">
        <v>0.23</v>
      </c>
    </row>
    <row r="286" spans="1:12">
      <c r="A286" s="1">
        <v>118</v>
      </c>
      <c r="B286" s="1" t="s">
        <v>30</v>
      </c>
      <c r="C286" s="3">
        <v>25</v>
      </c>
      <c r="D286" s="4">
        <v>4.1000000000000002E-2</v>
      </c>
      <c r="E286" s="4">
        <v>1.19</v>
      </c>
      <c r="F286" s="4">
        <v>0.73</v>
      </c>
      <c r="G286" s="4">
        <v>19.239999999999998</v>
      </c>
      <c r="H286" s="4">
        <v>8.18</v>
      </c>
      <c r="I286" s="4">
        <v>3.6999999999999998E-2</v>
      </c>
      <c r="J286" s="4">
        <v>5.0000000000000001E-3</v>
      </c>
      <c r="K286" s="4">
        <v>7.0000000000000001E-3</v>
      </c>
      <c r="L286" s="4">
        <v>1.7500000000000002E-2</v>
      </c>
    </row>
    <row r="287" spans="1:12">
      <c r="A287" s="22">
        <v>136</v>
      </c>
      <c r="B287" s="1" t="s">
        <v>15</v>
      </c>
      <c r="C287" s="3" t="s">
        <v>78</v>
      </c>
      <c r="D287" s="4">
        <v>12</v>
      </c>
      <c r="E287" s="4">
        <v>3.06</v>
      </c>
      <c r="F287" s="4">
        <v>13</v>
      </c>
      <c r="G287" s="4">
        <v>49.28</v>
      </c>
      <c r="H287" s="4">
        <v>11.6</v>
      </c>
      <c r="I287" s="4">
        <v>0.54</v>
      </c>
      <c r="J287" s="4">
        <v>0</v>
      </c>
      <c r="K287" s="4">
        <v>6.0000000000000001E-3</v>
      </c>
      <c r="L287" s="4">
        <v>6</v>
      </c>
    </row>
    <row r="288" spans="1:12">
      <c r="A288" s="22">
        <v>147</v>
      </c>
      <c r="B288" s="1" t="s">
        <v>16</v>
      </c>
      <c r="C288" s="3">
        <v>60</v>
      </c>
      <c r="D288" s="4">
        <v>3.68</v>
      </c>
      <c r="E288" s="4">
        <v>1.28</v>
      </c>
      <c r="F288" s="4">
        <v>25.12</v>
      </c>
      <c r="G288" s="4">
        <v>128.63999999999999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</row>
    <row r="289" spans="1:12">
      <c r="A289" s="1"/>
      <c r="B289" s="1" t="s">
        <v>17</v>
      </c>
      <c r="C289" s="3">
        <v>5</v>
      </c>
      <c r="D289" s="4">
        <v>0.04</v>
      </c>
      <c r="E289" s="4">
        <v>3.63</v>
      </c>
      <c r="F289" s="4">
        <v>7.0000000000000007E-2</v>
      </c>
      <c r="G289" s="4">
        <v>33.049999999999997</v>
      </c>
      <c r="H289" s="4">
        <v>1.2</v>
      </c>
      <c r="I289" s="4">
        <v>0.01</v>
      </c>
      <c r="J289" s="4">
        <v>0</v>
      </c>
      <c r="K289" s="4">
        <v>0</v>
      </c>
      <c r="L289" s="4">
        <v>0</v>
      </c>
    </row>
    <row r="290" spans="1:12">
      <c r="A290" s="1"/>
      <c r="B290" s="5" t="s">
        <v>18</v>
      </c>
      <c r="C290" s="5"/>
      <c r="D290" s="6">
        <f>D285+D286+D287+D288+D289</f>
        <v>30.570999999999998</v>
      </c>
      <c r="E290" s="6">
        <f t="shared" ref="E290:L290" si="53">E285+E286+E287+E288+E289</f>
        <v>32.78</v>
      </c>
      <c r="F290" s="6">
        <f t="shared" si="53"/>
        <v>48.410000000000004</v>
      </c>
      <c r="G290" s="6">
        <f t="shared" si="53"/>
        <v>572.63</v>
      </c>
      <c r="H290" s="6">
        <f t="shared" si="53"/>
        <v>174.22</v>
      </c>
      <c r="I290" s="6">
        <f t="shared" si="53"/>
        <v>1.3169999999999999</v>
      </c>
      <c r="J290" s="6">
        <f t="shared" si="53"/>
        <v>5.5E-2</v>
      </c>
      <c r="K290" s="6">
        <f t="shared" si="53"/>
        <v>0.26300000000000001</v>
      </c>
      <c r="L290" s="6">
        <f t="shared" si="53"/>
        <v>6.2474999999999996</v>
      </c>
    </row>
    <row r="291" spans="1:12">
      <c r="A291" s="1"/>
      <c r="B291" s="32" t="s">
        <v>32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4"/>
    </row>
    <row r="292" spans="1:12">
      <c r="A292" s="1"/>
      <c r="B292" s="1" t="s">
        <v>31</v>
      </c>
      <c r="C292" s="1">
        <v>100</v>
      </c>
      <c r="D292" s="1">
        <v>5.2999999999999999E-2</v>
      </c>
      <c r="E292" s="1">
        <v>0.106</v>
      </c>
      <c r="F292" s="1">
        <v>10.4</v>
      </c>
      <c r="G292" s="1">
        <v>48.45</v>
      </c>
      <c r="H292" s="1">
        <v>5.53</v>
      </c>
      <c r="I292" s="1">
        <v>1.1100000000000001</v>
      </c>
      <c r="J292" s="1">
        <v>0.01</v>
      </c>
      <c r="K292" s="1">
        <v>0.01</v>
      </c>
      <c r="L292" s="1">
        <v>1.58</v>
      </c>
    </row>
    <row r="293" spans="1:12">
      <c r="A293" s="1"/>
      <c r="B293" s="5" t="s">
        <v>18</v>
      </c>
      <c r="C293" s="5"/>
      <c r="D293" s="5">
        <f>D292</f>
        <v>5.2999999999999999E-2</v>
      </c>
      <c r="E293" s="5">
        <f t="shared" ref="E293:L293" si="54">E292</f>
        <v>0.106</v>
      </c>
      <c r="F293" s="5">
        <f t="shared" si="54"/>
        <v>10.4</v>
      </c>
      <c r="G293" s="5">
        <f t="shared" si="54"/>
        <v>48.45</v>
      </c>
      <c r="H293" s="5">
        <f t="shared" si="54"/>
        <v>5.53</v>
      </c>
      <c r="I293" s="5">
        <f t="shared" si="54"/>
        <v>1.1100000000000001</v>
      </c>
      <c r="J293" s="5">
        <f t="shared" si="54"/>
        <v>0.01</v>
      </c>
      <c r="K293" s="5">
        <f t="shared" si="54"/>
        <v>0.01</v>
      </c>
      <c r="L293" s="5">
        <f t="shared" si="54"/>
        <v>1.58</v>
      </c>
    </row>
    <row r="294" spans="1:1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>
      <c r="A295" s="1"/>
      <c r="B295" s="26" t="s">
        <v>35</v>
      </c>
      <c r="C295" s="27"/>
      <c r="D295" s="27"/>
      <c r="E295" s="27"/>
      <c r="F295" s="27"/>
      <c r="G295" s="27"/>
      <c r="H295" s="27"/>
      <c r="I295" s="27"/>
      <c r="J295" s="27"/>
      <c r="K295" s="27"/>
      <c r="L295" s="28"/>
    </row>
    <row r="296" spans="1:12">
      <c r="A296" s="1">
        <v>22</v>
      </c>
      <c r="B296" s="1" t="s">
        <v>105</v>
      </c>
      <c r="C296" s="1">
        <v>30</v>
      </c>
      <c r="D296" s="1">
        <v>0.34</v>
      </c>
      <c r="E296" s="1">
        <v>2.13</v>
      </c>
      <c r="F296" s="1">
        <v>1.03</v>
      </c>
      <c r="G296" s="1">
        <v>25.07</v>
      </c>
      <c r="H296" s="1">
        <v>10.62</v>
      </c>
      <c r="I296" s="1">
        <v>0.22</v>
      </c>
      <c r="J296" s="1">
        <v>0.01</v>
      </c>
      <c r="K296" s="1">
        <v>1.4999999999999999E-2</v>
      </c>
      <c r="L296" s="1">
        <v>5.59</v>
      </c>
    </row>
    <row r="297" spans="1:12">
      <c r="A297" s="1"/>
      <c r="B297" s="23" t="s">
        <v>116</v>
      </c>
      <c r="C297" s="7">
        <v>200</v>
      </c>
      <c r="D297" s="9">
        <v>6.45</v>
      </c>
      <c r="E297" s="7">
        <v>5.16</v>
      </c>
      <c r="F297" s="7">
        <v>21.92</v>
      </c>
      <c r="G297" s="7">
        <v>148.87</v>
      </c>
      <c r="H297" s="7">
        <v>17.95</v>
      </c>
      <c r="I297" s="7">
        <v>1.1200000000000001</v>
      </c>
      <c r="J297" s="7">
        <v>0.09</v>
      </c>
      <c r="K297" s="7">
        <v>6.3E-2</v>
      </c>
      <c r="L297" s="7">
        <v>0.67</v>
      </c>
    </row>
    <row r="298" spans="1:12">
      <c r="A298" s="22">
        <v>305</v>
      </c>
      <c r="B298" s="7" t="s">
        <v>117</v>
      </c>
      <c r="C298" s="8">
        <v>80</v>
      </c>
      <c r="D298" s="10">
        <v>12.576000000000001</v>
      </c>
      <c r="E298" s="8">
        <v>12.864000000000001</v>
      </c>
      <c r="F298" s="8">
        <v>13.304</v>
      </c>
      <c r="G298" s="8">
        <v>218.66399999999999</v>
      </c>
      <c r="H298" s="8">
        <v>35.200000000000003</v>
      </c>
      <c r="I298" s="8">
        <v>1.456</v>
      </c>
      <c r="J298" s="8">
        <v>0.08</v>
      </c>
      <c r="K298" s="8">
        <v>0.13600000000000001</v>
      </c>
      <c r="L298" s="8">
        <v>0.66400000000000003</v>
      </c>
    </row>
    <row r="299" spans="1:12">
      <c r="A299" s="1">
        <v>58</v>
      </c>
      <c r="B299" s="7" t="s">
        <v>59</v>
      </c>
      <c r="C299" s="8">
        <v>120</v>
      </c>
      <c r="D299" s="10">
        <v>2.6</v>
      </c>
      <c r="E299" s="8">
        <v>3.74</v>
      </c>
      <c r="F299" s="8">
        <v>6.43</v>
      </c>
      <c r="G299" s="8">
        <v>99.15</v>
      </c>
      <c r="H299" s="8">
        <v>44.06</v>
      </c>
      <c r="I299" s="8">
        <v>0.58799999999999997</v>
      </c>
      <c r="J299" s="8">
        <v>7.9000000000000001E-2</v>
      </c>
      <c r="K299" s="8">
        <v>8.42</v>
      </c>
      <c r="L299" s="8">
        <v>2.5099999999999998</v>
      </c>
    </row>
    <row r="300" spans="1:12">
      <c r="A300" s="22">
        <v>128</v>
      </c>
      <c r="B300" s="18" t="s">
        <v>38</v>
      </c>
      <c r="C300" s="7">
        <v>200</v>
      </c>
      <c r="D300" s="7">
        <v>7.76</v>
      </c>
      <c r="E300" s="7">
        <v>7.76</v>
      </c>
      <c r="F300" s="7">
        <v>17.86</v>
      </c>
      <c r="G300" s="45">
        <v>69.38</v>
      </c>
      <c r="H300" s="7">
        <v>14.22</v>
      </c>
      <c r="I300" s="7">
        <v>0.48</v>
      </c>
      <c r="J300" s="7">
        <v>6.0000000000000001E-3</v>
      </c>
      <c r="K300" s="7">
        <v>4.0000000000000001E-3</v>
      </c>
      <c r="L300" s="7">
        <v>3.2</v>
      </c>
    </row>
    <row r="301" spans="1:12">
      <c r="A301" s="22">
        <v>148</v>
      </c>
      <c r="B301" s="8" t="s">
        <v>26</v>
      </c>
      <c r="C301" s="8">
        <v>40</v>
      </c>
      <c r="D301" s="8">
        <v>2.4</v>
      </c>
      <c r="E301" s="8">
        <v>0.4</v>
      </c>
      <c r="F301" s="8">
        <v>17.73</v>
      </c>
      <c r="G301" s="8">
        <v>75.599999999999994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</row>
    <row r="302" spans="1:12">
      <c r="A302" s="1"/>
      <c r="B302" s="5" t="s">
        <v>18</v>
      </c>
      <c r="C302" s="5"/>
      <c r="D302" s="5">
        <f>D296+D297+D298+D299+D300+D301</f>
        <v>32.125999999999998</v>
      </c>
      <c r="E302" s="5">
        <f t="shared" ref="E302:L302" si="55">E296+E297+E298+E299+E300+E301</f>
        <v>32.053999999999995</v>
      </c>
      <c r="F302" s="5">
        <f t="shared" si="55"/>
        <v>78.274000000000001</v>
      </c>
      <c r="G302" s="5">
        <f t="shared" si="55"/>
        <v>636.73400000000004</v>
      </c>
      <c r="H302" s="5">
        <f t="shared" si="55"/>
        <v>122.05000000000001</v>
      </c>
      <c r="I302" s="5">
        <f t="shared" si="55"/>
        <v>3.8640000000000003</v>
      </c>
      <c r="J302" s="5">
        <f t="shared" si="55"/>
        <v>0.26500000000000001</v>
      </c>
      <c r="K302" s="5">
        <f t="shared" si="55"/>
        <v>8.6379999999999999</v>
      </c>
      <c r="L302" s="5">
        <f t="shared" si="55"/>
        <v>12.634</v>
      </c>
    </row>
    <row r="303" spans="1:12">
      <c r="A303" s="1"/>
      <c r="B303" s="26" t="s">
        <v>34</v>
      </c>
      <c r="C303" s="27"/>
      <c r="D303" s="27"/>
      <c r="E303" s="27"/>
      <c r="F303" s="27"/>
      <c r="G303" s="27"/>
      <c r="H303" s="27"/>
      <c r="I303" s="27"/>
      <c r="J303" s="27"/>
      <c r="K303" s="27"/>
      <c r="L303" s="28"/>
    </row>
    <row r="304" spans="1:12">
      <c r="A304" s="22">
        <v>400</v>
      </c>
      <c r="B304" s="1" t="s">
        <v>118</v>
      </c>
      <c r="C304" s="3">
        <v>200</v>
      </c>
      <c r="D304" s="4">
        <v>6.1</v>
      </c>
      <c r="E304" s="4">
        <v>5.44</v>
      </c>
      <c r="F304" s="4">
        <v>10.1</v>
      </c>
      <c r="G304" s="4">
        <v>113.34</v>
      </c>
      <c r="H304" s="4">
        <v>252.8</v>
      </c>
      <c r="I304" s="4">
        <v>0.22</v>
      </c>
      <c r="J304" s="4">
        <v>0.08</v>
      </c>
      <c r="K304" s="4">
        <v>0.32</v>
      </c>
      <c r="L304" s="4">
        <v>2.74</v>
      </c>
    </row>
    <row r="305" spans="1:12">
      <c r="A305" s="1"/>
      <c r="B305" s="1" t="s">
        <v>93</v>
      </c>
      <c r="C305" s="1">
        <v>50</v>
      </c>
      <c r="D305" s="4">
        <v>2.36</v>
      </c>
      <c r="E305" s="4">
        <v>4.34</v>
      </c>
      <c r="F305" s="4">
        <v>33.479999999999997</v>
      </c>
      <c r="G305" s="4">
        <v>173.95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</row>
    <row r="306" spans="1:12">
      <c r="A306" s="1"/>
      <c r="B306" s="5" t="s">
        <v>18</v>
      </c>
      <c r="C306" s="5"/>
      <c r="D306" s="5">
        <f t="shared" ref="D306:L306" si="56">D304+D305</f>
        <v>8.4599999999999991</v>
      </c>
      <c r="E306" s="5">
        <f t="shared" si="56"/>
        <v>9.7800000000000011</v>
      </c>
      <c r="F306" s="5">
        <f t="shared" si="56"/>
        <v>43.58</v>
      </c>
      <c r="G306" s="5">
        <f t="shared" si="56"/>
        <v>287.28999999999996</v>
      </c>
      <c r="H306" s="5">
        <f t="shared" si="56"/>
        <v>252.8</v>
      </c>
      <c r="I306" s="5">
        <f t="shared" si="56"/>
        <v>0.22</v>
      </c>
      <c r="J306" s="5">
        <f t="shared" si="56"/>
        <v>0.08</v>
      </c>
      <c r="K306" s="5">
        <f t="shared" si="56"/>
        <v>0.32</v>
      </c>
      <c r="L306" s="5">
        <f t="shared" si="56"/>
        <v>2.74</v>
      </c>
    </row>
    <row r="307" spans="1:12">
      <c r="A307" s="1"/>
      <c r="B307" s="11" t="s">
        <v>77</v>
      </c>
      <c r="C307" s="1"/>
      <c r="D307" s="12">
        <f t="shared" ref="D307:L307" si="57">D290+D293+D302+D306</f>
        <v>71.209999999999994</v>
      </c>
      <c r="E307" s="12">
        <f t="shared" si="57"/>
        <v>74.72</v>
      </c>
      <c r="F307" s="12">
        <f t="shared" si="57"/>
        <v>180.66399999999999</v>
      </c>
      <c r="G307" s="24">
        <f t="shared" si="57"/>
        <v>1545.104</v>
      </c>
      <c r="H307" s="12">
        <f t="shared" si="57"/>
        <v>554.6</v>
      </c>
      <c r="I307" s="12">
        <f t="shared" si="57"/>
        <v>6.5110000000000001</v>
      </c>
      <c r="J307" s="12">
        <f t="shared" si="57"/>
        <v>0.41000000000000003</v>
      </c>
      <c r="K307" s="12">
        <f t="shared" si="57"/>
        <v>9.2309999999999999</v>
      </c>
      <c r="L307" s="12">
        <f t="shared" si="57"/>
        <v>23.201500000000003</v>
      </c>
    </row>
    <row r="308" spans="1:1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</sheetData>
  <mergeCells count="110">
    <mergeCell ref="J280:L280"/>
    <mergeCell ref="A283:L283"/>
    <mergeCell ref="A284:L284"/>
    <mergeCell ref="B291:L291"/>
    <mergeCell ref="B295:L295"/>
    <mergeCell ref="B303:L303"/>
    <mergeCell ref="A252:L252"/>
    <mergeCell ref="A253:L253"/>
    <mergeCell ref="B260:L260"/>
    <mergeCell ref="B264:L264"/>
    <mergeCell ref="B272:L272"/>
    <mergeCell ref="A280:A281"/>
    <mergeCell ref="B280:B281"/>
    <mergeCell ref="C280:C281"/>
    <mergeCell ref="D280:G280"/>
    <mergeCell ref="H280:I280"/>
    <mergeCell ref="A249:A250"/>
    <mergeCell ref="B249:B250"/>
    <mergeCell ref="C249:C250"/>
    <mergeCell ref="D249:G249"/>
    <mergeCell ref="H249:I249"/>
    <mergeCell ref="J249:L249"/>
    <mergeCell ref="J218:L218"/>
    <mergeCell ref="A221:L221"/>
    <mergeCell ref="A222:L222"/>
    <mergeCell ref="B229:L229"/>
    <mergeCell ref="B233:L233"/>
    <mergeCell ref="B241:L241"/>
    <mergeCell ref="A191:L191"/>
    <mergeCell ref="A192:L192"/>
    <mergeCell ref="B199:L199"/>
    <mergeCell ref="B203:L203"/>
    <mergeCell ref="B211:L211"/>
    <mergeCell ref="A218:A219"/>
    <mergeCell ref="B218:B219"/>
    <mergeCell ref="C218:C219"/>
    <mergeCell ref="D218:G218"/>
    <mergeCell ref="H218:I218"/>
    <mergeCell ref="A188:A189"/>
    <mergeCell ref="B188:B189"/>
    <mergeCell ref="C188:C189"/>
    <mergeCell ref="D188:G188"/>
    <mergeCell ref="H188:I188"/>
    <mergeCell ref="J188:L188"/>
    <mergeCell ref="J157:L157"/>
    <mergeCell ref="A160:L160"/>
    <mergeCell ref="A161:L161"/>
    <mergeCell ref="B168:L168"/>
    <mergeCell ref="B172:L172"/>
    <mergeCell ref="B180:L180"/>
    <mergeCell ref="A130:L130"/>
    <mergeCell ref="A131:L131"/>
    <mergeCell ref="B138:L138"/>
    <mergeCell ref="B142:L142"/>
    <mergeCell ref="B150:L150"/>
    <mergeCell ref="A157:A158"/>
    <mergeCell ref="B157:B158"/>
    <mergeCell ref="C157:C158"/>
    <mergeCell ref="D157:G157"/>
    <mergeCell ref="H157:I157"/>
    <mergeCell ref="A127:A128"/>
    <mergeCell ref="B127:B128"/>
    <mergeCell ref="C127:C128"/>
    <mergeCell ref="D127:G127"/>
    <mergeCell ref="H127:I127"/>
    <mergeCell ref="J127:L127"/>
    <mergeCell ref="J93:L93"/>
    <mergeCell ref="A96:L96"/>
    <mergeCell ref="A97:L97"/>
    <mergeCell ref="B104:L104"/>
    <mergeCell ref="B108:L108"/>
    <mergeCell ref="B117:L117"/>
    <mergeCell ref="A66:L66"/>
    <mergeCell ref="A67:L67"/>
    <mergeCell ref="B73:L73"/>
    <mergeCell ref="B77:L77"/>
    <mergeCell ref="B85:L85"/>
    <mergeCell ref="A93:A94"/>
    <mergeCell ref="B93:B94"/>
    <mergeCell ref="C93:C94"/>
    <mergeCell ref="D93:G93"/>
    <mergeCell ref="H93:I93"/>
    <mergeCell ref="B16:L16"/>
    <mergeCell ref="B23:L23"/>
    <mergeCell ref="A33:A34"/>
    <mergeCell ref="B33:B34"/>
    <mergeCell ref="C33:C34"/>
    <mergeCell ref="D33:G33"/>
    <mergeCell ref="H33:I33"/>
    <mergeCell ref="A63:A64"/>
    <mergeCell ref="B63:B64"/>
    <mergeCell ref="C63:C64"/>
    <mergeCell ref="D63:G63"/>
    <mergeCell ref="H63:I63"/>
    <mergeCell ref="J63:L63"/>
    <mergeCell ref="J33:L33"/>
    <mergeCell ref="A36:L36"/>
    <mergeCell ref="A37:L37"/>
    <mergeCell ref="B44:L44"/>
    <mergeCell ref="B48:L48"/>
    <mergeCell ref="B56:L56"/>
    <mergeCell ref="A2:A3"/>
    <mergeCell ref="B2:B3"/>
    <mergeCell ref="C2:C3"/>
    <mergeCell ref="D2:G2"/>
    <mergeCell ref="H2:I2"/>
    <mergeCell ref="J2:L2"/>
    <mergeCell ref="A5:L5"/>
    <mergeCell ref="A6:L6"/>
    <mergeCell ref="B12:L12"/>
  </mergeCells>
  <pageMargins left="0.39370078740157483" right="0.39370078740157483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2022-12-21T12:03:53Z</dcterms:modified>
</cp:coreProperties>
</file>