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ладшие" sheetId="1" r:id="rId1"/>
    <sheet name="Старшие" sheetId="2" r:id="rId2"/>
  </sheets>
  <definedNames/>
  <calcPr fullCalcOnLoad="1" refMode="R1C1"/>
</workbook>
</file>

<file path=xl/sharedStrings.xml><?xml version="1.0" encoding="utf-8"?>
<sst xmlns="http://schemas.openxmlformats.org/spreadsheetml/2006/main" count="308" uniqueCount="119">
  <si>
    <t>код</t>
  </si>
  <si>
    <t>Продукты питания</t>
  </si>
  <si>
    <t>наименование</t>
  </si>
  <si>
    <t>ца из-</t>
  </si>
  <si>
    <t>Едини-</t>
  </si>
  <si>
    <t>Количество продуктов питания, подлежащих закладке</t>
  </si>
  <si>
    <t>Расход продуктов питания</t>
  </si>
  <si>
    <t>на одного</t>
  </si>
  <si>
    <t>ребенка</t>
  </si>
  <si>
    <t>кол-во</t>
  </si>
  <si>
    <t>порций</t>
  </si>
  <si>
    <t>Всего</t>
  </si>
  <si>
    <t>Сумма</t>
  </si>
  <si>
    <t>Цена</t>
  </si>
  <si>
    <t>руб.</t>
  </si>
  <si>
    <t>мере-</t>
  </si>
  <si>
    <t>ния</t>
  </si>
  <si>
    <t>Количество порций</t>
  </si>
  <si>
    <t>Выход-вес порций</t>
  </si>
  <si>
    <t>Масло сливочное</t>
  </si>
  <si>
    <t>Масло растительн</t>
  </si>
  <si>
    <t>Молоко свежее</t>
  </si>
  <si>
    <t>Творог</t>
  </si>
  <si>
    <t>Сыр</t>
  </si>
  <si>
    <t>Яйцо</t>
  </si>
  <si>
    <t>Мука пшеничная</t>
  </si>
  <si>
    <t>Крупа гречневая</t>
  </si>
  <si>
    <t>Крупа манная</t>
  </si>
  <si>
    <t>Макароны</t>
  </si>
  <si>
    <t>Сахар песок</t>
  </si>
  <si>
    <t>Картофель</t>
  </si>
  <si>
    <t>Капуста</t>
  </si>
  <si>
    <t>Лук</t>
  </si>
  <si>
    <t>Морковь</t>
  </si>
  <si>
    <t>Огурцы свежие</t>
  </si>
  <si>
    <t>Помидоры свежие</t>
  </si>
  <si>
    <t>Свекла</t>
  </si>
  <si>
    <t>Чай</t>
  </si>
  <si>
    <t>кг</t>
  </si>
  <si>
    <t xml:space="preserve">кг </t>
  </si>
  <si>
    <t>УТВЕРЖДАЮ</t>
  </si>
  <si>
    <t>"_____" _____________20___ г.</t>
  </si>
  <si>
    <t>МЕНЮ-ТРЕБОВАНИЕ</t>
  </si>
  <si>
    <t>Коды категорий</t>
  </si>
  <si>
    <t>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</si>
  <si>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</si>
  <si>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</si>
  <si>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дня, руб.</t>
  </si>
  <si>
    <t>Количество довольству-ющихся по плановой стоимости одного дня</t>
  </si>
  <si>
    <t>Плановая стоимость на всех довольст-вующихся, руб.</t>
  </si>
  <si>
    <t>Фактическая стоимость, руб</t>
  </si>
  <si>
    <t>Персонал (количество человек)</t>
  </si>
  <si>
    <t>КОДЫ</t>
  </si>
  <si>
    <t>Форма по ОКУД</t>
  </si>
  <si>
    <t>Дата       по ОКПО</t>
  </si>
  <si>
    <t xml:space="preserve">                                        (подпись)                  (расшифровка подписи)</t>
  </si>
  <si>
    <t>На одного ребенка</t>
  </si>
  <si>
    <t>разновозрастная</t>
  </si>
  <si>
    <t>Томатная паста</t>
  </si>
  <si>
    <t>Соль</t>
  </si>
  <si>
    <t>Сок</t>
  </si>
  <si>
    <t>Хлеб белый на весь день</t>
  </si>
  <si>
    <t>Хлеб черный на весь день</t>
  </si>
  <si>
    <t>Говядина</t>
  </si>
  <si>
    <t>шт</t>
  </si>
  <si>
    <t>Огурцы соленые</t>
  </si>
  <si>
    <t>ЗАВТРАК</t>
  </si>
  <si>
    <t>ВТОРОЙ ЗАВТРАК</t>
  </si>
  <si>
    <t>ПОЛДНИК</t>
  </si>
  <si>
    <t>ОБЕД</t>
  </si>
  <si>
    <t>Тушенка говяж.</t>
  </si>
  <si>
    <r>
      <t>учреждения________________</t>
    </r>
    <r>
      <rPr>
        <u val="single"/>
        <sz val="8"/>
        <rFont val="Arial"/>
        <family val="2"/>
      </rPr>
      <t>Бучина Е.В.</t>
    </r>
  </si>
  <si>
    <t>Кофейный напиток</t>
  </si>
  <si>
    <t xml:space="preserve">          на выдачу продуктов питания №</t>
  </si>
  <si>
    <t>Хлеб ржаной</t>
  </si>
  <si>
    <r>
      <t xml:space="preserve">Учреждение </t>
    </r>
    <r>
      <rPr>
        <u val="single"/>
        <sz val="10"/>
        <rFont val="Times New Roman"/>
        <family val="1"/>
      </rPr>
      <t>МКОУ "Краснобогатырский ЦО"</t>
    </r>
  </si>
  <si>
    <t>Зам. Руководителя</t>
  </si>
  <si>
    <t>Какао</t>
  </si>
  <si>
    <t>Консервы рыбные</t>
  </si>
  <si>
    <t>Рыба свежая</t>
  </si>
  <si>
    <t>Груши</t>
  </si>
  <si>
    <t>Калькулятор             ______________Бучина А.А.</t>
  </si>
  <si>
    <t>Чернослив</t>
  </si>
  <si>
    <t>Кисель</t>
  </si>
  <si>
    <t>Зеленный горошек</t>
  </si>
  <si>
    <t>Вермешель</t>
  </si>
  <si>
    <t>Яблоки</t>
  </si>
  <si>
    <t>Рис</t>
  </si>
  <si>
    <t>Творожно-манная запеканка</t>
  </si>
  <si>
    <t>Изюм</t>
  </si>
  <si>
    <t>Сметана</t>
  </si>
  <si>
    <t>Сгущенное молоко</t>
  </si>
  <si>
    <t>Грудка</t>
  </si>
  <si>
    <t xml:space="preserve"> </t>
  </si>
  <si>
    <t>горох</t>
  </si>
  <si>
    <t>изюм</t>
  </si>
  <si>
    <t>капуста</t>
  </si>
  <si>
    <t>бананы</t>
  </si>
  <si>
    <t>Мармелад</t>
  </si>
  <si>
    <r>
      <t>Структурное подразделение_</t>
    </r>
    <r>
      <rPr>
        <u val="single"/>
        <sz val="10"/>
        <rFont val="Times New Roman"/>
        <family val="1"/>
      </rPr>
      <t>Детский сад №13</t>
    </r>
    <r>
      <rPr>
        <sz val="10"/>
        <rFont val="Times New Roman"/>
        <family val="1"/>
      </rPr>
      <t>__________________________</t>
    </r>
  </si>
  <si>
    <t>ПВР</t>
  </si>
  <si>
    <t>Суп картофельный, гренки</t>
  </si>
  <si>
    <t>Бананы</t>
  </si>
  <si>
    <t>Врач (диетсестра) ______________ Жилонина Е.В.</t>
  </si>
  <si>
    <t>Сухофрукты</t>
  </si>
  <si>
    <t>В том числе мобилизованный</t>
  </si>
  <si>
    <t>Мандарины</t>
  </si>
  <si>
    <t>Сухари</t>
  </si>
  <si>
    <t>Птица тушенная с овощами и картофелем</t>
  </si>
  <si>
    <t>Повар             ___________________________</t>
  </si>
  <si>
    <r>
      <t xml:space="preserve">Ответственное лицо </t>
    </r>
    <r>
      <rPr>
        <u val="single"/>
        <sz val="10"/>
        <rFont val="Times New Roman"/>
        <family val="1"/>
      </rPr>
      <t xml:space="preserve"> Абакумова Ольга Николаевна</t>
    </r>
  </si>
  <si>
    <t xml:space="preserve">Кладовщик     ______________Абакумова О.Н.           
</t>
  </si>
  <si>
    <t>Печенье сахарное</t>
  </si>
  <si>
    <t>Компот из св. фруктов</t>
  </si>
  <si>
    <t>Чай сладкий</t>
  </si>
  <si>
    <t>Сок (яблочный)</t>
  </si>
  <si>
    <t>на 19 апреля 2024 года</t>
  </si>
  <si>
    <t>Салат из капусты и моркови 0.044</t>
  </si>
  <si>
    <t>Салат из капусты и моркови 0.050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</si>
</sst>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0.0"/>
    <numFmt numFmtId="191" formatCode="_(* #,##0.000_);_(* \(#,##0.000\);_(* &quot;-&quot;??_);_(@_)"/>
    <numFmt numFmtId="192" formatCode="_-* #,##0.000_р_._-;\-* #,##0.000_р_._-;_-* &quot;-&quot;???_р_._-;_-@_-"/>
    <numFmt numFmtId="193" formatCode="_(* #,##0.0_);_(* \(#,##0.0\);_(* &quot;-&quot;??_);_(@_)"/>
    <numFmt numFmtId="194" formatCode="_(* #,##0_);_(* \(#,##0\);_(* &quot;-&quot;??_);_(@_)"/>
    <numFmt numFmtId="195" formatCode="_(* #,##0.0000_);_(* \(#,##0.0000\);_(* &quot;-&quot;??_);_(@_)"/>
    <numFmt numFmtId="196" formatCode="_-* #,##0.000\ _₽_-;\-* #,##0.000\ _₽_-;_-* &quot;-&quot;???\ _₽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u val="single"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6"/>
      <name val="Cambria"/>
      <family val="1"/>
    </font>
    <font>
      <u val="single"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0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2" fontId="1" fillId="0" borderId="1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5" borderId="0" xfId="0" applyFont="1" applyFill="1" applyBorder="1" applyAlignment="1">
      <alignment/>
    </xf>
    <xf numFmtId="191" fontId="7" fillId="0" borderId="0" xfId="58" applyNumberFormat="1" applyFont="1" applyBorder="1" applyAlignment="1">
      <alignment/>
    </xf>
    <xf numFmtId="187" fontId="7" fillId="0" borderId="0" xfId="58" applyFont="1" applyBorder="1" applyAlignment="1">
      <alignment/>
    </xf>
    <xf numFmtId="12" fontId="1" fillId="0" borderId="0" xfId="0" applyNumberFormat="1" applyFont="1" applyBorder="1" applyAlignment="1">
      <alignment/>
    </xf>
    <xf numFmtId="0" fontId="0" fillId="5" borderId="0" xfId="0" applyFill="1" applyBorder="1" applyAlignment="1">
      <alignment/>
    </xf>
    <xf numFmtId="0" fontId="7" fillId="0" borderId="0" xfId="0" applyFont="1" applyBorder="1" applyAlignment="1">
      <alignment/>
    </xf>
    <xf numFmtId="187" fontId="16" fillId="0" borderId="0" xfId="58" applyFont="1" applyBorder="1" applyAlignment="1">
      <alignment/>
    </xf>
    <xf numFmtId="0" fontId="13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3" fillId="5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88" fontId="4" fillId="0" borderId="17" xfId="0" applyNumberFormat="1" applyFont="1" applyFill="1" applyBorder="1" applyAlignment="1">
      <alignment/>
    </xf>
    <xf numFmtId="188" fontId="4" fillId="0" borderId="21" xfId="0" applyNumberFormat="1" applyFont="1" applyFill="1" applyBorder="1" applyAlignment="1">
      <alignment/>
    </xf>
    <xf numFmtId="188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91" fontId="0" fillId="0" borderId="0" xfId="58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87" fontId="0" fillId="0" borderId="0" xfId="58" applyFont="1" applyBorder="1" applyAlignment="1">
      <alignment/>
    </xf>
    <xf numFmtId="0" fontId="4" fillId="0" borderId="10" xfId="0" applyFont="1" applyBorder="1" applyAlignment="1">
      <alignment/>
    </xf>
    <xf numFmtId="191" fontId="0" fillId="0" borderId="0" xfId="58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2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5" borderId="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87" fontId="0" fillId="0" borderId="0" xfId="58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10" xfId="0" applyFont="1" applyBorder="1" applyAlignment="1">
      <alignment/>
    </xf>
    <xf numFmtId="191" fontId="0" fillId="32" borderId="11" xfId="58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2" fontId="0" fillId="32" borderId="11" xfId="0" applyNumberFormat="1" applyFont="1" applyFill="1" applyBorder="1" applyAlignment="1">
      <alignment/>
    </xf>
    <xf numFmtId="187" fontId="0" fillId="32" borderId="10" xfId="58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 horizontal="right"/>
    </xf>
    <xf numFmtId="2" fontId="0" fillId="32" borderId="10" xfId="0" applyNumberForma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195" fontId="0" fillId="32" borderId="11" xfId="58" applyNumberFormat="1" applyFont="1" applyFill="1" applyBorder="1" applyAlignment="1">
      <alignment/>
    </xf>
    <xf numFmtId="187" fontId="0" fillId="32" borderId="11" xfId="58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 horizontal="right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2" fontId="0" fillId="32" borderId="11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0" fontId="1" fillId="0" borderId="22" xfId="0" applyNumberFormat="1" applyFont="1" applyBorder="1" applyAlignment="1">
      <alignment horizontal="center"/>
    </xf>
    <xf numFmtId="190" fontId="1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32" borderId="24" xfId="0" applyFont="1" applyFill="1" applyBorder="1" applyAlignment="1">
      <alignment horizontal="left" vertical="top"/>
    </xf>
    <xf numFmtId="0" fontId="2" fillId="32" borderId="23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188" fontId="4" fillId="0" borderId="25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88" fontId="4" fillId="0" borderId="25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32" borderId="22" xfId="0" applyFont="1" applyFill="1" applyBorder="1" applyAlignment="1">
      <alignment horizontal="left"/>
    </xf>
    <xf numFmtId="0" fontId="2" fillId="32" borderId="24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8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12" fontId="1" fillId="0" borderId="22" xfId="0" applyNumberFormat="1" applyFont="1" applyBorder="1" applyAlignment="1">
      <alignment horizontal="center"/>
    </xf>
    <xf numFmtId="12" fontId="1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90" fontId="4" fillId="0" borderId="22" xfId="0" applyNumberFormat="1" applyFont="1" applyBorder="1" applyAlignment="1">
      <alignment horizontal="center"/>
    </xf>
    <xf numFmtId="190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2" fontId="4" fillId="0" borderId="22" xfId="0" applyNumberFormat="1" applyFont="1" applyBorder="1" applyAlignment="1">
      <alignment horizontal="center"/>
    </xf>
    <xf numFmtId="12" fontId="4" fillId="0" borderId="23" xfId="0" applyNumberFormat="1" applyFont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88" fontId="4" fillId="0" borderId="25" xfId="0" applyNumberFormat="1" applyFont="1" applyFill="1" applyBorder="1" applyAlignment="1">
      <alignment horizontal="center"/>
    </xf>
    <xf numFmtId="188" fontId="4" fillId="0" borderId="21" xfId="0" applyNumberFormat="1" applyFont="1" applyFill="1" applyBorder="1" applyAlignment="1">
      <alignment horizontal="center"/>
    </xf>
    <xf numFmtId="188" fontId="4" fillId="0" borderId="25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W246"/>
  <sheetViews>
    <sheetView zoomScalePageLayoutView="0" workbookViewId="0" topLeftCell="A53">
      <selection activeCell="W77" sqref="W77"/>
    </sheetView>
  </sheetViews>
  <sheetFormatPr defaultColWidth="9.140625" defaultRowHeight="12.75"/>
  <cols>
    <col min="1" max="1" width="16.140625" style="0" customWidth="1"/>
    <col min="2" max="2" width="3.7109375" style="0" customWidth="1"/>
    <col min="3" max="4" width="3.421875" style="0" customWidth="1"/>
    <col min="5" max="5" width="2.8515625" style="0" customWidth="1"/>
    <col min="6" max="6" width="3.421875" style="0" customWidth="1"/>
    <col min="7" max="7" width="2.8515625" style="0" customWidth="1"/>
    <col min="8" max="8" width="3.28125" style="0" customWidth="1"/>
    <col min="9" max="10" width="3.00390625" style="0" customWidth="1"/>
    <col min="11" max="11" width="3.421875" style="0" customWidth="1"/>
    <col min="12" max="12" width="3.00390625" style="0" customWidth="1"/>
    <col min="13" max="13" width="3.140625" style="0" customWidth="1"/>
    <col min="14" max="15" width="2.8515625" style="0" customWidth="1"/>
    <col min="16" max="16" width="3.421875" style="0" customWidth="1"/>
    <col min="17" max="19" width="3.28125" style="0" customWidth="1"/>
    <col min="20" max="21" width="3.00390625" style="0" customWidth="1"/>
    <col min="22" max="22" width="2.7109375" style="0" customWidth="1"/>
    <col min="23" max="24" width="3.00390625" style="0" customWidth="1"/>
    <col min="25" max="25" width="3.140625" style="0" customWidth="1"/>
    <col min="26" max="27" width="2.7109375" style="0" customWidth="1"/>
    <col min="28" max="29" width="3.00390625" style="0" customWidth="1"/>
    <col min="30" max="30" width="2.7109375" style="0" customWidth="1"/>
    <col min="31" max="31" width="8.28125" style="0" customWidth="1"/>
    <col min="32" max="32" width="5.140625" style="0" customWidth="1"/>
    <col min="33" max="33" width="7.57421875" style="0" customWidth="1"/>
    <col min="34" max="34" width="7.00390625" style="0" customWidth="1"/>
    <col min="35" max="35" width="8.421875" style="0" customWidth="1"/>
    <col min="36" max="36" width="14.8515625" style="0" customWidth="1"/>
    <col min="37" max="38" width="3.57421875" style="0" customWidth="1"/>
    <col min="39" max="39" width="3.140625" style="0" customWidth="1"/>
    <col min="40" max="41" width="2.7109375" style="0" customWidth="1"/>
    <col min="42" max="42" width="3.421875" style="0" customWidth="1"/>
    <col min="43" max="43" width="2.8515625" style="0" customWidth="1"/>
    <col min="44" max="44" width="3.421875" style="0" customWidth="1"/>
    <col min="45" max="45" width="3.28125" style="0" customWidth="1"/>
    <col min="46" max="46" width="4.00390625" style="0" customWidth="1"/>
    <col min="47" max="47" width="3.421875" style="0" customWidth="1"/>
    <col min="48" max="50" width="3.28125" style="0" customWidth="1"/>
    <col min="51" max="51" width="3.140625" style="0" customWidth="1"/>
    <col min="52" max="52" width="3.00390625" style="0" customWidth="1"/>
    <col min="53" max="53" width="2.57421875" style="0" customWidth="1"/>
    <col min="54" max="54" width="3.00390625" style="0" customWidth="1"/>
    <col min="55" max="55" width="2.8515625" style="0" customWidth="1"/>
    <col min="56" max="56" width="2.7109375" style="0" customWidth="1"/>
    <col min="57" max="57" width="3.28125" style="0" customWidth="1"/>
    <col min="58" max="58" width="3.7109375" style="0" customWidth="1"/>
    <col min="59" max="59" width="2.7109375" style="0" customWidth="1"/>
    <col min="60" max="60" width="3.140625" style="0" customWidth="1"/>
    <col min="61" max="61" width="3.00390625" style="0" customWidth="1"/>
    <col min="62" max="62" width="2.8515625" style="0" customWidth="1"/>
    <col min="63" max="63" width="3.00390625" style="0" customWidth="1"/>
    <col min="64" max="64" width="2.7109375" style="0" customWidth="1"/>
    <col min="65" max="65" width="3.00390625" style="0" customWidth="1"/>
    <col min="66" max="66" width="7.421875" style="0" customWidth="1"/>
    <col min="67" max="67" width="6.140625" style="0" customWidth="1"/>
    <col min="68" max="68" width="7.421875" style="0" customWidth="1"/>
    <col min="69" max="69" width="8.140625" style="0" customWidth="1"/>
    <col min="70" max="70" width="8.57421875" style="0" customWidth="1"/>
    <col min="71" max="71" width="15.7109375" style="0" customWidth="1"/>
    <col min="72" max="72" width="6.140625" style="0" customWidth="1"/>
    <col min="73" max="73" width="6.28125" style="0" customWidth="1"/>
    <col min="74" max="74" width="7.28125" style="0" customWidth="1"/>
    <col min="75" max="75" width="8.7109375" style="0" customWidth="1"/>
  </cols>
  <sheetData>
    <row r="1" spans="2:75" ht="12.75">
      <c r="B1" s="244" t="s">
        <v>40</v>
      </c>
      <c r="C1" s="232"/>
      <c r="D1" s="232"/>
      <c r="E1" s="232"/>
      <c r="F1" s="232"/>
      <c r="G1" s="232"/>
      <c r="AJ1" s="35"/>
      <c r="AK1" s="208"/>
      <c r="AL1" s="216"/>
      <c r="AM1" s="216"/>
      <c r="AN1" s="216"/>
      <c r="AO1" s="216"/>
      <c r="AP1" s="216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9.75" customHeight="1">
      <c r="A2" s="217" t="s">
        <v>76</v>
      </c>
      <c r="B2" s="217"/>
      <c r="AJ2" s="240"/>
      <c r="AK2" s="240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</row>
    <row r="3" spans="1:75" ht="12.75" customHeight="1">
      <c r="A3" s="217" t="s">
        <v>71</v>
      </c>
      <c r="B3" s="217"/>
      <c r="C3" s="217"/>
      <c r="D3" s="217"/>
      <c r="E3" s="217"/>
      <c r="F3" s="217"/>
      <c r="G3" s="217"/>
      <c r="H3" s="217"/>
      <c r="I3" s="217"/>
      <c r="J3" s="217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</row>
    <row r="4" spans="1:75" ht="9" customHeight="1">
      <c r="A4" s="218" t="s">
        <v>55</v>
      </c>
      <c r="B4" s="218"/>
      <c r="C4" s="218"/>
      <c r="D4" s="218"/>
      <c r="E4" s="218"/>
      <c r="F4" s="218"/>
      <c r="G4" s="218"/>
      <c r="AJ4" s="241"/>
      <c r="AK4" s="241"/>
      <c r="AL4" s="241"/>
      <c r="AM4" s="241"/>
      <c r="AN4" s="241"/>
      <c r="AO4" s="241"/>
      <c r="AP4" s="241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</row>
    <row r="5" spans="1:75" ht="15.75" customHeight="1">
      <c r="A5" s="219" t="s">
        <v>41</v>
      </c>
      <c r="B5" s="219"/>
      <c r="C5" s="219"/>
      <c r="D5" s="219"/>
      <c r="E5" s="219"/>
      <c r="F5" s="219"/>
      <c r="G5" s="219"/>
      <c r="M5" s="242" t="s">
        <v>42</v>
      </c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J5" s="229"/>
      <c r="AK5" s="229"/>
      <c r="AL5" s="229"/>
      <c r="AM5" s="229"/>
      <c r="AN5" s="229"/>
      <c r="AO5" s="229"/>
      <c r="AP5" s="229"/>
      <c r="AQ5" s="35"/>
      <c r="AR5" s="35"/>
      <c r="AS5" s="35"/>
      <c r="AT5" s="35"/>
      <c r="AU5" s="35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</row>
    <row r="6" spans="12:75" ht="12.75">
      <c r="L6" s="231" t="s">
        <v>73</v>
      </c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</row>
    <row r="7" spans="12:75" ht="5.25" customHeight="1"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</row>
    <row r="8" spans="1:75" ht="12.75" customHeight="1">
      <c r="A8" s="223" t="s">
        <v>43</v>
      </c>
      <c r="B8" s="224"/>
      <c r="C8" s="225"/>
      <c r="D8" s="221" t="s">
        <v>47</v>
      </c>
      <c r="E8" s="222"/>
      <c r="F8" s="220" t="s">
        <v>48</v>
      </c>
      <c r="G8" s="238"/>
      <c r="H8" s="238"/>
      <c r="I8" s="220" t="s">
        <v>49</v>
      </c>
      <c r="J8" s="220"/>
      <c r="K8" s="220" t="s">
        <v>50</v>
      </c>
      <c r="L8" s="220"/>
      <c r="M8" s="220" t="s">
        <v>51</v>
      </c>
      <c r="N8" s="220"/>
      <c r="AI8" s="16" t="s">
        <v>52</v>
      </c>
      <c r="AJ8" s="230"/>
      <c r="AK8" s="230"/>
      <c r="AL8" s="230"/>
      <c r="AM8" s="215"/>
      <c r="AN8" s="215"/>
      <c r="AO8" s="245"/>
      <c r="AP8" s="246"/>
      <c r="AQ8" s="246"/>
      <c r="AR8" s="245"/>
      <c r="AS8" s="245"/>
      <c r="AT8" s="245"/>
      <c r="AU8" s="245"/>
      <c r="AV8" s="245"/>
      <c r="AW8" s="24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7"/>
      <c r="BS8" s="35"/>
      <c r="BT8" s="35"/>
      <c r="BU8" s="35"/>
      <c r="BV8" s="35"/>
      <c r="BW8" s="35"/>
    </row>
    <row r="9" spans="1:75" ht="12.75">
      <c r="A9" s="226" t="s">
        <v>44</v>
      </c>
      <c r="B9" s="226"/>
      <c r="C9" s="226"/>
      <c r="D9" s="222"/>
      <c r="E9" s="222"/>
      <c r="F9" s="238"/>
      <c r="G9" s="238"/>
      <c r="H9" s="238"/>
      <c r="I9" s="220"/>
      <c r="J9" s="220"/>
      <c r="K9" s="220"/>
      <c r="L9" s="220"/>
      <c r="M9" s="220"/>
      <c r="N9" s="220"/>
      <c r="R9" s="233" t="s">
        <v>116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G9" s="231" t="s">
        <v>53</v>
      </c>
      <c r="AH9" s="232"/>
      <c r="AI9" s="16">
        <v>504202</v>
      </c>
      <c r="AJ9" s="228"/>
      <c r="AK9" s="228"/>
      <c r="AL9" s="228"/>
      <c r="AM9" s="215"/>
      <c r="AN9" s="215"/>
      <c r="AO9" s="246"/>
      <c r="AP9" s="246"/>
      <c r="AQ9" s="246"/>
      <c r="AR9" s="245"/>
      <c r="AS9" s="245"/>
      <c r="AT9" s="245"/>
      <c r="AU9" s="245"/>
      <c r="AV9" s="245"/>
      <c r="AW9" s="245"/>
      <c r="AX9" s="35"/>
      <c r="AY9" s="35"/>
      <c r="AZ9" s="35"/>
      <c r="BA9" s="249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35"/>
      <c r="BO9" s="35"/>
      <c r="BP9" s="212"/>
      <c r="BQ9" s="216"/>
      <c r="BR9" s="37"/>
      <c r="BS9" s="35"/>
      <c r="BT9" s="35"/>
      <c r="BU9" s="35"/>
      <c r="BV9" s="35"/>
      <c r="BW9" s="35"/>
    </row>
    <row r="10" spans="1:75" ht="27.75" customHeight="1">
      <c r="A10" s="21" t="s">
        <v>45</v>
      </c>
      <c r="B10" s="237" t="s">
        <v>46</v>
      </c>
      <c r="C10" s="237"/>
      <c r="D10" s="222"/>
      <c r="E10" s="222"/>
      <c r="F10" s="238"/>
      <c r="G10" s="238"/>
      <c r="H10" s="238"/>
      <c r="I10" s="220"/>
      <c r="J10" s="220"/>
      <c r="K10" s="220"/>
      <c r="L10" s="220"/>
      <c r="M10" s="220"/>
      <c r="N10" s="220"/>
      <c r="R10" s="38" t="s">
        <v>75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H10" s="22" t="s">
        <v>54</v>
      </c>
      <c r="AI10" s="26">
        <v>45401</v>
      </c>
      <c r="AJ10" s="44"/>
      <c r="AK10" s="214"/>
      <c r="AL10" s="214"/>
      <c r="AM10" s="215"/>
      <c r="AN10" s="215"/>
      <c r="AO10" s="246"/>
      <c r="AP10" s="246"/>
      <c r="AQ10" s="246"/>
      <c r="AR10" s="245"/>
      <c r="AS10" s="245"/>
      <c r="AT10" s="245"/>
      <c r="AU10" s="245"/>
      <c r="AV10" s="245"/>
      <c r="AW10" s="245"/>
      <c r="AX10" s="35"/>
      <c r="AY10" s="35"/>
      <c r="AZ10" s="35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35"/>
      <c r="BQ10" s="46"/>
      <c r="BR10" s="47"/>
      <c r="BS10" s="35"/>
      <c r="BT10" s="35"/>
      <c r="BU10" s="35"/>
      <c r="BV10" s="35"/>
      <c r="BW10" s="35"/>
    </row>
    <row r="11" spans="1:75" ht="12.75">
      <c r="A11" s="16">
        <v>1</v>
      </c>
      <c r="B11" s="235">
        <v>2</v>
      </c>
      <c r="C11" s="236"/>
      <c r="D11" s="235">
        <v>3</v>
      </c>
      <c r="E11" s="236"/>
      <c r="F11" s="235">
        <v>4</v>
      </c>
      <c r="G11" s="239"/>
      <c r="H11" s="236"/>
      <c r="I11" s="235">
        <v>5</v>
      </c>
      <c r="J11" s="236"/>
      <c r="K11" s="235">
        <v>6</v>
      </c>
      <c r="L11" s="236"/>
      <c r="M11" s="235">
        <v>7</v>
      </c>
      <c r="N11" s="236"/>
      <c r="R11" s="227" t="s">
        <v>99</v>
      </c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I11" s="16"/>
      <c r="AJ11" s="37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35"/>
      <c r="AY11" s="35"/>
      <c r="AZ11" s="35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35"/>
      <c r="BQ11" s="35"/>
      <c r="BR11" s="37"/>
      <c r="BS11" s="35"/>
      <c r="BT11" s="35"/>
      <c r="BU11" s="35"/>
      <c r="BV11" s="35"/>
      <c r="BW11" s="35"/>
    </row>
    <row r="12" spans="1:75" ht="12.75">
      <c r="A12" s="42" t="s">
        <v>57</v>
      </c>
      <c r="B12" s="199"/>
      <c r="C12" s="200"/>
      <c r="D12" s="201">
        <v>80</v>
      </c>
      <c r="E12" s="202"/>
      <c r="F12" s="187">
        <v>6</v>
      </c>
      <c r="G12" s="203"/>
      <c r="H12" s="188"/>
      <c r="I12" s="209">
        <f>D12*F12</f>
        <v>480</v>
      </c>
      <c r="J12" s="210"/>
      <c r="K12" s="209">
        <f>D12*F12</f>
        <v>480</v>
      </c>
      <c r="L12" s="210"/>
      <c r="M12" s="187"/>
      <c r="N12" s="188"/>
      <c r="R12" s="227" t="s">
        <v>110</v>
      </c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I12" s="16"/>
      <c r="AJ12" s="48"/>
      <c r="AK12" s="216"/>
      <c r="AL12" s="216"/>
      <c r="AM12" s="213"/>
      <c r="AN12" s="213"/>
      <c r="AO12" s="212"/>
      <c r="AP12" s="212"/>
      <c r="AQ12" s="212"/>
      <c r="AR12" s="213"/>
      <c r="AS12" s="213"/>
      <c r="AT12" s="213"/>
      <c r="AU12" s="213"/>
      <c r="AV12" s="212"/>
      <c r="AW12" s="212"/>
      <c r="AX12" s="35"/>
      <c r="AY12" s="35"/>
      <c r="AZ12" s="35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35"/>
      <c r="BQ12" s="35"/>
      <c r="BR12" s="37"/>
      <c r="BS12" s="35"/>
      <c r="BT12" s="35"/>
      <c r="BU12" s="35"/>
      <c r="BV12" s="35"/>
      <c r="BW12" s="35"/>
    </row>
    <row r="13" spans="1:75" ht="12.75">
      <c r="A13" s="42" t="s">
        <v>100</v>
      </c>
      <c r="B13" s="199"/>
      <c r="C13" s="200"/>
      <c r="D13" s="201">
        <v>80</v>
      </c>
      <c r="E13" s="202"/>
      <c r="F13" s="187">
        <v>1</v>
      </c>
      <c r="G13" s="203"/>
      <c r="H13" s="188"/>
      <c r="I13" s="209">
        <f>D13*F13</f>
        <v>80</v>
      </c>
      <c r="J13" s="210"/>
      <c r="K13" s="209">
        <f>D13*F13</f>
        <v>80</v>
      </c>
      <c r="L13" s="210"/>
      <c r="M13" s="187"/>
      <c r="N13" s="188"/>
      <c r="AI13" s="18"/>
      <c r="AJ13" s="48"/>
      <c r="AK13" s="216"/>
      <c r="AL13" s="216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7"/>
      <c r="BS13" s="35"/>
      <c r="BT13" s="35"/>
      <c r="BU13" s="35"/>
      <c r="BV13" s="35"/>
      <c r="BW13" s="35"/>
    </row>
    <row r="14" spans="1:75" ht="7.5" customHeight="1">
      <c r="A14" s="3"/>
      <c r="B14" s="199"/>
      <c r="C14" s="200"/>
      <c r="D14" s="187"/>
      <c r="E14" s="188"/>
      <c r="F14" s="187"/>
      <c r="G14" s="203"/>
      <c r="H14" s="188"/>
      <c r="I14" s="187"/>
      <c r="J14" s="188"/>
      <c r="K14" s="187"/>
      <c r="L14" s="188"/>
      <c r="M14" s="187"/>
      <c r="N14" s="188"/>
      <c r="AJ14" s="35"/>
      <c r="AK14" s="216"/>
      <c r="AL14" s="216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</row>
    <row r="15" spans="4:75" ht="13.5" customHeight="1">
      <c r="D15" s="25"/>
      <c r="E15" s="25"/>
      <c r="F15" s="185" t="s">
        <v>11</v>
      </c>
      <c r="G15" s="185"/>
      <c r="H15" s="186"/>
      <c r="I15" s="184">
        <f>I12+I13+I14</f>
        <v>560</v>
      </c>
      <c r="J15" s="184"/>
      <c r="K15" s="184">
        <f>K12+K13+K14</f>
        <v>560</v>
      </c>
      <c r="L15" s="184"/>
      <c r="M15" s="204"/>
      <c r="N15" s="204"/>
      <c r="AJ15" s="35"/>
      <c r="AK15" s="35"/>
      <c r="AL15" s="35"/>
      <c r="AM15" s="49"/>
      <c r="AN15" s="49"/>
      <c r="AO15" s="254"/>
      <c r="AP15" s="254"/>
      <c r="AQ15" s="254"/>
      <c r="AR15" s="213"/>
      <c r="AS15" s="213"/>
      <c r="AT15" s="213"/>
      <c r="AU15" s="213"/>
      <c r="AV15" s="213"/>
      <c r="AW15" s="213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3:75" ht="6" customHeight="1">
      <c r="C16" s="10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ht="12.75">
      <c r="A17" s="167" t="s">
        <v>1</v>
      </c>
      <c r="B17" s="167"/>
      <c r="C17" s="23" t="s">
        <v>4</v>
      </c>
      <c r="D17" s="168" t="s">
        <v>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7" t="s">
        <v>6</v>
      </c>
      <c r="AF17" s="167"/>
      <c r="AG17" s="167"/>
      <c r="AH17" s="93" t="s">
        <v>13</v>
      </c>
      <c r="AI17" s="93" t="s">
        <v>12</v>
      </c>
      <c r="AJ17" s="208"/>
      <c r="AK17" s="208"/>
      <c r="AL17" s="45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94"/>
      <c r="BR17" s="94"/>
      <c r="BS17" s="35"/>
      <c r="BT17" s="208"/>
      <c r="BU17" s="208"/>
      <c r="BV17" s="212"/>
      <c r="BW17" s="212"/>
    </row>
    <row r="18" spans="1:75" ht="12.75">
      <c r="A18" s="182" t="s">
        <v>2</v>
      </c>
      <c r="B18" s="182" t="s">
        <v>0</v>
      </c>
      <c r="C18" s="20" t="s">
        <v>3</v>
      </c>
      <c r="D18" s="176" t="s">
        <v>66</v>
      </c>
      <c r="E18" s="176"/>
      <c r="F18" s="176"/>
      <c r="G18" s="176"/>
      <c r="H18" s="176"/>
      <c r="I18" s="176"/>
      <c r="J18" s="176"/>
      <c r="K18" s="176" t="s">
        <v>67</v>
      </c>
      <c r="L18" s="176"/>
      <c r="M18" s="176"/>
      <c r="N18" s="176"/>
      <c r="O18" s="176"/>
      <c r="P18" s="181" t="s">
        <v>69</v>
      </c>
      <c r="Q18" s="176"/>
      <c r="R18" s="176"/>
      <c r="S18" s="176"/>
      <c r="T18" s="176"/>
      <c r="U18" s="176"/>
      <c r="V18" s="176"/>
      <c r="W18" s="176"/>
      <c r="X18" s="176"/>
      <c r="Y18" s="176" t="s">
        <v>68</v>
      </c>
      <c r="Z18" s="176"/>
      <c r="AA18" s="176"/>
      <c r="AB18" s="176"/>
      <c r="AC18" s="176"/>
      <c r="AD18" s="176"/>
      <c r="AE18" s="40" t="s">
        <v>7</v>
      </c>
      <c r="AF18" s="8" t="s">
        <v>9</v>
      </c>
      <c r="AG18" s="95" t="s">
        <v>11</v>
      </c>
      <c r="AH18" s="7"/>
      <c r="AI18" s="7"/>
      <c r="AJ18" s="211"/>
      <c r="AK18" s="211"/>
      <c r="AL18" s="45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37"/>
      <c r="BO18" s="37"/>
      <c r="BP18" s="94"/>
      <c r="BQ18" s="35"/>
      <c r="BR18" s="35"/>
      <c r="BS18" s="35"/>
      <c r="BT18" s="49"/>
      <c r="BU18" s="49"/>
      <c r="BV18" s="43"/>
      <c r="BW18" s="43"/>
    </row>
    <row r="19" spans="1:75" ht="12.75">
      <c r="A19" s="182"/>
      <c r="B19" s="182"/>
      <c r="C19" s="20"/>
      <c r="D19" s="173"/>
      <c r="E19" s="171"/>
      <c r="F19" s="171"/>
      <c r="G19" s="171"/>
      <c r="H19" s="171"/>
      <c r="I19" s="171"/>
      <c r="J19" s="172"/>
      <c r="K19" s="173"/>
      <c r="L19" s="171"/>
      <c r="M19" s="171"/>
      <c r="N19" s="171"/>
      <c r="O19" s="172"/>
      <c r="P19" s="205" t="s">
        <v>117</v>
      </c>
      <c r="Q19" s="206"/>
      <c r="R19" s="206"/>
      <c r="S19" s="206"/>
      <c r="T19" s="206"/>
      <c r="U19" s="206"/>
      <c r="V19" s="206"/>
      <c r="W19" s="206"/>
      <c r="X19" s="207"/>
      <c r="Y19" s="173"/>
      <c r="Z19" s="171"/>
      <c r="AA19" s="171"/>
      <c r="AB19" s="171"/>
      <c r="AC19" s="171"/>
      <c r="AD19" s="172"/>
      <c r="AE19" s="27"/>
      <c r="AF19" s="37"/>
      <c r="AG19" s="96"/>
      <c r="AH19" s="7"/>
      <c r="AI19" s="7"/>
      <c r="AJ19" s="211"/>
      <c r="AK19" s="211"/>
      <c r="AL19" s="45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37"/>
      <c r="BO19" s="37"/>
      <c r="BP19" s="94"/>
      <c r="BQ19" s="35"/>
      <c r="BR19" s="35"/>
      <c r="BS19" s="35"/>
      <c r="BT19" s="49"/>
      <c r="BU19" s="49"/>
      <c r="BV19" s="43"/>
      <c r="BW19" s="43"/>
    </row>
    <row r="20" spans="1:75" ht="12.75">
      <c r="A20" s="182"/>
      <c r="B20" s="182"/>
      <c r="C20" s="20" t="s">
        <v>15</v>
      </c>
      <c r="D20" s="173" t="s">
        <v>88</v>
      </c>
      <c r="E20" s="171"/>
      <c r="F20" s="171"/>
      <c r="G20" s="171"/>
      <c r="H20" s="171"/>
      <c r="I20" s="171"/>
      <c r="J20" s="172"/>
      <c r="K20" s="173" t="s">
        <v>115</v>
      </c>
      <c r="L20" s="171"/>
      <c r="M20" s="171"/>
      <c r="N20" s="171"/>
      <c r="O20" s="172"/>
      <c r="P20" s="171" t="s">
        <v>101</v>
      </c>
      <c r="Q20" s="171"/>
      <c r="R20" s="171"/>
      <c r="S20" s="171"/>
      <c r="T20" s="171"/>
      <c r="U20" s="171"/>
      <c r="V20" s="171"/>
      <c r="W20" s="171"/>
      <c r="X20" s="172"/>
      <c r="Y20" s="173" t="s">
        <v>114</v>
      </c>
      <c r="Z20" s="171"/>
      <c r="AA20" s="171"/>
      <c r="AB20" s="171"/>
      <c r="AC20" s="171"/>
      <c r="AD20" s="172"/>
      <c r="AE20" s="28" t="s">
        <v>8</v>
      </c>
      <c r="AF20" s="28" t="s">
        <v>10</v>
      </c>
      <c r="AG20" s="96"/>
      <c r="AH20" s="7"/>
      <c r="AI20" s="7"/>
      <c r="AJ20" s="211"/>
      <c r="AK20" s="211"/>
      <c r="AL20" s="45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37"/>
      <c r="BO20" s="37"/>
      <c r="BP20" s="94"/>
      <c r="BQ20" s="35"/>
      <c r="BR20" s="35"/>
      <c r="BS20" s="35"/>
      <c r="BT20" s="43"/>
      <c r="BU20" s="43"/>
      <c r="BV20" s="43"/>
      <c r="BW20" s="43"/>
    </row>
    <row r="21" spans="1:75" ht="12.75">
      <c r="A21" s="182"/>
      <c r="B21" s="182"/>
      <c r="C21" s="20" t="s">
        <v>16</v>
      </c>
      <c r="D21" s="173" t="s">
        <v>83</v>
      </c>
      <c r="E21" s="171"/>
      <c r="F21" s="171"/>
      <c r="G21" s="171"/>
      <c r="H21" s="171"/>
      <c r="I21" s="171"/>
      <c r="J21" s="172"/>
      <c r="K21" s="173"/>
      <c r="L21" s="171"/>
      <c r="M21" s="171"/>
      <c r="N21" s="171"/>
      <c r="O21" s="172"/>
      <c r="P21" s="171" t="s">
        <v>108</v>
      </c>
      <c r="Q21" s="171"/>
      <c r="R21" s="171"/>
      <c r="S21" s="171"/>
      <c r="T21" s="171"/>
      <c r="U21" s="171"/>
      <c r="V21" s="171"/>
      <c r="W21" s="171"/>
      <c r="X21" s="172"/>
      <c r="Y21" s="173" t="s">
        <v>112</v>
      </c>
      <c r="Z21" s="171"/>
      <c r="AA21" s="171"/>
      <c r="AB21" s="171"/>
      <c r="AC21" s="171"/>
      <c r="AD21" s="172"/>
      <c r="AE21" s="37"/>
      <c r="AF21" s="27"/>
      <c r="AG21" s="94"/>
      <c r="AH21" s="7"/>
      <c r="AI21" s="7"/>
      <c r="AJ21" s="211"/>
      <c r="AK21" s="211"/>
      <c r="AL21" s="45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37"/>
      <c r="BO21" s="37"/>
      <c r="BP21" s="94"/>
      <c r="BQ21" s="35"/>
      <c r="BR21" s="35"/>
      <c r="BS21" s="35"/>
      <c r="BT21" s="43"/>
      <c r="BU21" s="43"/>
      <c r="BV21" s="43"/>
      <c r="BW21" s="43"/>
    </row>
    <row r="22" spans="1:75" ht="13.5" customHeight="1">
      <c r="A22" s="182"/>
      <c r="B22" s="182"/>
      <c r="C22" s="34"/>
      <c r="D22" s="173"/>
      <c r="E22" s="171"/>
      <c r="F22" s="171"/>
      <c r="G22" s="171"/>
      <c r="H22" s="171"/>
      <c r="I22" s="171"/>
      <c r="J22" s="172"/>
      <c r="K22" s="173"/>
      <c r="L22" s="171"/>
      <c r="M22" s="171"/>
      <c r="N22" s="171"/>
      <c r="O22" s="172"/>
      <c r="P22" s="174" t="s">
        <v>113</v>
      </c>
      <c r="Q22" s="174"/>
      <c r="R22" s="174"/>
      <c r="S22" s="174"/>
      <c r="T22" s="174"/>
      <c r="U22" s="174"/>
      <c r="V22" s="174"/>
      <c r="W22" s="174"/>
      <c r="X22" s="175"/>
      <c r="Y22" s="173"/>
      <c r="Z22" s="171"/>
      <c r="AA22" s="171"/>
      <c r="AB22" s="171"/>
      <c r="AC22" s="171"/>
      <c r="AD22" s="172"/>
      <c r="AE22" s="195" t="s">
        <v>39</v>
      </c>
      <c r="AF22" s="193" t="s">
        <v>64</v>
      </c>
      <c r="AG22" s="193" t="s">
        <v>38</v>
      </c>
      <c r="AH22" s="193" t="s">
        <v>14</v>
      </c>
      <c r="AI22" s="193" t="s">
        <v>14</v>
      </c>
      <c r="AJ22" s="211"/>
      <c r="AK22" s="211"/>
      <c r="AL22" s="50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08"/>
      <c r="BO22" s="208"/>
      <c r="BP22" s="208"/>
      <c r="BQ22" s="208"/>
      <c r="BR22" s="208"/>
      <c r="BS22" s="35"/>
      <c r="BT22" s="43"/>
      <c r="BU22" s="43"/>
      <c r="BV22" s="43"/>
      <c r="BW22" s="43"/>
    </row>
    <row r="23" spans="1:75" ht="13.5" customHeight="1">
      <c r="A23" s="182"/>
      <c r="B23" s="182"/>
      <c r="C23" s="39"/>
      <c r="D23" s="173"/>
      <c r="E23" s="171"/>
      <c r="F23" s="171"/>
      <c r="G23" s="171"/>
      <c r="H23" s="171"/>
      <c r="I23" s="171"/>
      <c r="J23" s="172"/>
      <c r="K23" s="173"/>
      <c r="L23" s="171"/>
      <c r="M23" s="171"/>
      <c r="N23" s="171"/>
      <c r="O23" s="172"/>
      <c r="P23" s="171" t="s">
        <v>74</v>
      </c>
      <c r="Q23" s="171"/>
      <c r="R23" s="171"/>
      <c r="S23" s="171"/>
      <c r="T23" s="171"/>
      <c r="U23" s="171"/>
      <c r="V23" s="171"/>
      <c r="W23" s="171"/>
      <c r="X23" s="172"/>
      <c r="Y23" s="173"/>
      <c r="Z23" s="171"/>
      <c r="AA23" s="171"/>
      <c r="AB23" s="171"/>
      <c r="AC23" s="171"/>
      <c r="AD23" s="172"/>
      <c r="AE23" s="196"/>
      <c r="AF23" s="194"/>
      <c r="AG23" s="194"/>
      <c r="AH23" s="194"/>
      <c r="AI23" s="194"/>
      <c r="AJ23" s="211"/>
      <c r="AK23" s="211"/>
      <c r="AL23" s="50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08"/>
      <c r="BO23" s="208"/>
      <c r="BP23" s="208"/>
      <c r="BQ23" s="208"/>
      <c r="BR23" s="208"/>
      <c r="BS23" s="35"/>
      <c r="BT23" s="43"/>
      <c r="BU23" s="43"/>
      <c r="BV23" s="43"/>
      <c r="BW23" s="43"/>
    </row>
    <row r="24" spans="1:75" ht="12.75">
      <c r="A24" s="97">
        <v>1</v>
      </c>
      <c r="B24" s="97">
        <v>2</v>
      </c>
      <c r="C24" s="97">
        <v>3</v>
      </c>
      <c r="D24" s="98">
        <v>4</v>
      </c>
      <c r="E24" s="98">
        <v>5</v>
      </c>
      <c r="F24" s="98">
        <v>6</v>
      </c>
      <c r="G24" s="98">
        <v>7</v>
      </c>
      <c r="H24" s="98">
        <v>8</v>
      </c>
      <c r="I24" s="98">
        <v>9</v>
      </c>
      <c r="J24" s="98">
        <v>10</v>
      </c>
      <c r="K24" s="98">
        <v>11</v>
      </c>
      <c r="L24" s="98">
        <v>12</v>
      </c>
      <c r="M24" s="98">
        <v>13</v>
      </c>
      <c r="N24" s="98">
        <v>14</v>
      </c>
      <c r="O24" s="98">
        <v>15</v>
      </c>
      <c r="P24" s="98">
        <v>16</v>
      </c>
      <c r="Q24" s="98">
        <v>17</v>
      </c>
      <c r="R24" s="98">
        <v>18</v>
      </c>
      <c r="S24" s="98">
        <v>19</v>
      </c>
      <c r="T24" s="98">
        <v>20</v>
      </c>
      <c r="U24" s="98">
        <v>21</v>
      </c>
      <c r="V24" s="98">
        <v>22</v>
      </c>
      <c r="W24" s="98">
        <v>23</v>
      </c>
      <c r="X24" s="98">
        <v>24</v>
      </c>
      <c r="Y24" s="98">
        <v>25</v>
      </c>
      <c r="Z24" s="98">
        <v>26</v>
      </c>
      <c r="AA24" s="98">
        <v>27</v>
      </c>
      <c r="AB24" s="98">
        <v>28</v>
      </c>
      <c r="AC24" s="98">
        <v>29</v>
      </c>
      <c r="AD24" s="98">
        <v>30</v>
      </c>
      <c r="AE24" s="97">
        <v>31</v>
      </c>
      <c r="AF24" s="97">
        <v>32</v>
      </c>
      <c r="AG24" s="97">
        <v>33</v>
      </c>
      <c r="AH24" s="97">
        <v>34</v>
      </c>
      <c r="AI24" s="97">
        <v>35</v>
      </c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35"/>
      <c r="BT24" s="49"/>
      <c r="BU24" s="49"/>
      <c r="BV24" s="43"/>
      <c r="BW24" s="43"/>
    </row>
    <row r="25" spans="1:75" ht="12.75">
      <c r="A25" s="12" t="s">
        <v>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"/>
      <c r="AI25" s="3"/>
      <c r="AJ25" s="48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35"/>
      <c r="BR25" s="35"/>
      <c r="BS25" s="35"/>
      <c r="BT25" s="35"/>
      <c r="BU25" s="35"/>
      <c r="BV25" s="35"/>
      <c r="BW25" s="35"/>
    </row>
    <row r="26" spans="1:75" ht="13.5" thickBot="1">
      <c r="A26" s="14" t="s">
        <v>18</v>
      </c>
      <c r="B26" s="99"/>
      <c r="C26" s="99"/>
      <c r="D26" s="177">
        <v>0.1</v>
      </c>
      <c r="E26" s="178"/>
      <c r="F26" s="177"/>
      <c r="G26" s="178"/>
      <c r="H26" s="177">
        <v>0.15</v>
      </c>
      <c r="I26" s="178"/>
      <c r="J26" s="100"/>
      <c r="K26" s="101"/>
      <c r="L26" s="177">
        <v>0.08</v>
      </c>
      <c r="M26" s="178"/>
      <c r="N26" s="177"/>
      <c r="O26" s="178"/>
      <c r="P26" s="177">
        <v>0.18</v>
      </c>
      <c r="Q26" s="178"/>
      <c r="R26" s="177">
        <v>0.16</v>
      </c>
      <c r="S26" s="178"/>
      <c r="T26" s="177"/>
      <c r="U26" s="178"/>
      <c r="V26" s="177">
        <v>0.18</v>
      </c>
      <c r="W26" s="178"/>
      <c r="X26" s="102"/>
      <c r="Y26" s="177">
        <v>0.15</v>
      </c>
      <c r="Z26" s="178"/>
      <c r="AA26" s="177">
        <v>0.022</v>
      </c>
      <c r="AB26" s="178"/>
      <c r="AC26" s="191"/>
      <c r="AD26" s="192"/>
      <c r="AE26" s="103"/>
      <c r="AF26" s="103"/>
      <c r="AG26" s="103"/>
      <c r="AH26" s="15"/>
      <c r="AI26" s="15"/>
      <c r="AJ26" s="48"/>
      <c r="AK26" s="104"/>
      <c r="AL26" s="104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105"/>
      <c r="BB26" s="105"/>
      <c r="BC26" s="105"/>
      <c r="BD26" s="105"/>
      <c r="BE26" s="252"/>
      <c r="BF26" s="252"/>
      <c r="BG26" s="106"/>
      <c r="BH26" s="252"/>
      <c r="BI26" s="252"/>
      <c r="BJ26" s="252"/>
      <c r="BK26" s="252"/>
      <c r="BL26" s="106"/>
      <c r="BM26" s="106"/>
      <c r="BN26" s="52"/>
      <c r="BO26" s="52"/>
      <c r="BP26" s="52"/>
      <c r="BQ26" s="35"/>
      <c r="BR26" s="35"/>
      <c r="BS26" s="35"/>
      <c r="BT26" s="35"/>
      <c r="BU26" s="35"/>
      <c r="BV26" s="35"/>
      <c r="BW26" s="35"/>
    </row>
    <row r="27" spans="1:75" ht="12" customHeight="1">
      <c r="A27" s="13" t="s">
        <v>92</v>
      </c>
      <c r="B27" s="30"/>
      <c r="C27" s="30"/>
      <c r="D27" s="76"/>
      <c r="E27" s="76"/>
      <c r="F27" s="76"/>
      <c r="G27" s="76"/>
      <c r="H27" s="76"/>
      <c r="I27" s="76"/>
      <c r="J27" s="76"/>
      <c r="K27" s="76"/>
      <c r="L27" s="30"/>
      <c r="M27" s="30"/>
      <c r="N27" s="30"/>
      <c r="O27" s="30"/>
      <c r="P27" s="30"/>
      <c r="Q27" s="30"/>
      <c r="R27" s="30"/>
      <c r="S27" s="179">
        <v>60</v>
      </c>
      <c r="T27" s="180"/>
      <c r="U27" s="30"/>
      <c r="V27" s="30"/>
      <c r="W27" s="30"/>
      <c r="X27" s="30"/>
      <c r="Y27" s="76"/>
      <c r="Z27" s="76"/>
      <c r="AA27" s="76"/>
      <c r="AB27" s="76"/>
      <c r="AC27" s="76"/>
      <c r="AD27" s="76"/>
      <c r="AE27" s="117">
        <f aca="true" t="shared" si="0" ref="AE27:AE47">SUM(D27:AD27)*0.001</f>
        <v>0.06</v>
      </c>
      <c r="AF27" s="118">
        <v>7</v>
      </c>
      <c r="AG27" s="117">
        <f>AE27*AF27</f>
        <v>0.42</v>
      </c>
      <c r="AH27" s="119">
        <v>322.5</v>
      </c>
      <c r="AI27" s="120">
        <f aca="true" t="shared" si="1" ref="AI27:AI40">AG27*AH27</f>
        <v>135.45</v>
      </c>
      <c r="AJ27" s="145">
        <v>1.25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77"/>
      <c r="AX27" s="77"/>
      <c r="AY27" s="77"/>
      <c r="AZ27" s="77"/>
      <c r="BA27" s="77"/>
      <c r="BB27" s="77"/>
      <c r="BC27" s="77"/>
      <c r="BD27" s="77"/>
      <c r="BE27" s="77"/>
      <c r="BF27" s="52"/>
      <c r="BG27" s="77"/>
      <c r="BH27" s="77"/>
      <c r="BI27" s="77"/>
      <c r="BJ27" s="77"/>
      <c r="BK27" s="77"/>
      <c r="BL27" s="77"/>
      <c r="BM27" s="77"/>
      <c r="BN27" s="78"/>
      <c r="BO27" s="107"/>
      <c r="BP27" s="78"/>
      <c r="BQ27" s="108"/>
      <c r="BR27" s="109"/>
      <c r="BS27" s="54"/>
      <c r="BT27" s="35"/>
      <c r="BU27" s="35"/>
      <c r="BV27" s="55"/>
      <c r="BW27" s="56"/>
    </row>
    <row r="28" spans="1:75" ht="12" customHeight="1">
      <c r="A28" s="12" t="s">
        <v>63</v>
      </c>
      <c r="B28" s="31"/>
      <c r="C28" s="31"/>
      <c r="D28" s="82"/>
      <c r="E28" s="82"/>
      <c r="F28" s="82"/>
      <c r="G28" s="82"/>
      <c r="H28" s="82"/>
      <c r="I28" s="82"/>
      <c r="J28" s="82"/>
      <c r="K28" s="8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82"/>
      <c r="Z28" s="82"/>
      <c r="AA28" s="82"/>
      <c r="AB28" s="82"/>
      <c r="AC28" s="82"/>
      <c r="AD28" s="82"/>
      <c r="AE28" s="117">
        <f>SUM(D28:AD28)*0.001</f>
        <v>0</v>
      </c>
      <c r="AF28" s="118"/>
      <c r="AG28" s="117">
        <f>AE28*AF28</f>
        <v>0</v>
      </c>
      <c r="AH28" s="119"/>
      <c r="AI28" s="120">
        <f t="shared" si="1"/>
        <v>0</v>
      </c>
      <c r="AJ28" s="48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8"/>
      <c r="BO28" s="107"/>
      <c r="BP28" s="78"/>
      <c r="BQ28" s="108"/>
      <c r="BR28" s="109"/>
      <c r="BS28" s="54"/>
      <c r="BT28" s="35"/>
      <c r="BU28" s="35"/>
      <c r="BV28" s="55"/>
      <c r="BW28" s="56"/>
    </row>
    <row r="29" spans="1:75" ht="12" customHeight="1">
      <c r="A29" s="12" t="s">
        <v>78</v>
      </c>
      <c r="B29" s="31"/>
      <c r="C29" s="31"/>
      <c r="D29" s="82"/>
      <c r="E29" s="82"/>
      <c r="F29" s="82"/>
      <c r="G29" s="82"/>
      <c r="H29" s="82"/>
      <c r="I29" s="82"/>
      <c r="J29" s="82"/>
      <c r="K29" s="82"/>
      <c r="L29" s="31"/>
      <c r="M29" s="31"/>
      <c r="N29" s="31"/>
      <c r="O29" s="31"/>
      <c r="P29" s="31"/>
      <c r="Q29" s="31"/>
      <c r="R29" s="31" t="s">
        <v>93</v>
      </c>
      <c r="S29" s="31"/>
      <c r="T29" s="31"/>
      <c r="U29" s="31"/>
      <c r="V29" s="31"/>
      <c r="W29" s="31"/>
      <c r="X29" s="31"/>
      <c r="Y29" s="82"/>
      <c r="Z29" s="82"/>
      <c r="AA29" s="82"/>
      <c r="AB29" s="82"/>
      <c r="AC29" s="82"/>
      <c r="AD29" s="82"/>
      <c r="AE29" s="117">
        <f t="shared" si="0"/>
        <v>0</v>
      </c>
      <c r="AF29" s="121"/>
      <c r="AG29" s="117">
        <f>AE29*AF29</f>
        <v>0</v>
      </c>
      <c r="AH29" s="122"/>
      <c r="AI29" s="120">
        <f>AG29*AH29</f>
        <v>0</v>
      </c>
      <c r="AJ29" s="48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8"/>
      <c r="BO29" s="107"/>
      <c r="BP29" s="78"/>
      <c r="BQ29" s="108"/>
      <c r="BR29" s="109"/>
      <c r="BS29" s="54"/>
      <c r="BT29" s="35"/>
      <c r="BU29" s="35"/>
      <c r="BV29" s="55"/>
      <c r="BW29" s="56"/>
    </row>
    <row r="30" spans="1:75" ht="12" customHeight="1">
      <c r="A30" s="12" t="s">
        <v>79</v>
      </c>
      <c r="B30" s="31"/>
      <c r="C30" s="31"/>
      <c r="D30" s="82"/>
      <c r="E30" s="82"/>
      <c r="F30" s="82"/>
      <c r="G30" s="82"/>
      <c r="H30" s="82"/>
      <c r="I30" s="82"/>
      <c r="J30" s="82"/>
      <c r="K30" s="8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82"/>
      <c r="Z30" s="82"/>
      <c r="AA30" s="82"/>
      <c r="AB30" s="82"/>
      <c r="AC30" s="82"/>
      <c r="AD30" s="82"/>
      <c r="AE30" s="117">
        <f>SUM(D30:AD30)*0.001</f>
        <v>0</v>
      </c>
      <c r="AF30" s="121"/>
      <c r="AG30" s="117">
        <f>AE30*AF30</f>
        <v>0</v>
      </c>
      <c r="AH30" s="122"/>
      <c r="AI30" s="120">
        <f t="shared" si="1"/>
        <v>0</v>
      </c>
      <c r="AJ30" s="48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8"/>
      <c r="BO30" s="107"/>
      <c r="BP30" s="78"/>
      <c r="BQ30" s="108"/>
      <c r="BR30" s="109"/>
      <c r="BS30" s="54"/>
      <c r="BT30" s="35"/>
      <c r="BU30" s="35"/>
      <c r="BV30" s="55"/>
      <c r="BW30" s="56"/>
    </row>
    <row r="31" spans="1:75" ht="12" customHeight="1">
      <c r="A31" s="12" t="s">
        <v>70</v>
      </c>
      <c r="B31" s="31"/>
      <c r="C31" s="31"/>
      <c r="D31" s="82"/>
      <c r="E31" s="82"/>
      <c r="F31" s="82"/>
      <c r="G31" s="82"/>
      <c r="H31" s="82"/>
      <c r="I31" s="82"/>
      <c r="J31" s="82"/>
      <c r="K31" s="82"/>
      <c r="L31" s="31"/>
      <c r="M31" s="31"/>
      <c r="N31" s="31"/>
      <c r="O31" s="31"/>
      <c r="P31" s="31"/>
      <c r="Q31" s="31">
        <v>12</v>
      </c>
      <c r="R31" s="31"/>
      <c r="S31" s="31"/>
      <c r="T31" s="31"/>
      <c r="U31" s="31"/>
      <c r="V31" s="31"/>
      <c r="W31" s="31"/>
      <c r="X31" s="31"/>
      <c r="Y31" s="82"/>
      <c r="Z31" s="82"/>
      <c r="AA31" s="82"/>
      <c r="AB31" s="82"/>
      <c r="AC31" s="82"/>
      <c r="AD31" s="82"/>
      <c r="AE31" s="117">
        <f>SUM(D31:AD31)*0.001</f>
        <v>0.012</v>
      </c>
      <c r="AF31" s="121">
        <v>7</v>
      </c>
      <c r="AG31" s="117">
        <f aca="true" t="shared" si="2" ref="AG31:AG38">AE31*AF31</f>
        <v>0.084</v>
      </c>
      <c r="AH31" s="122">
        <v>378</v>
      </c>
      <c r="AI31" s="120">
        <f>AG31*AH31</f>
        <v>31.752000000000002</v>
      </c>
      <c r="AJ31" s="4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8"/>
      <c r="BO31" s="107"/>
      <c r="BP31" s="78"/>
      <c r="BQ31" s="108"/>
      <c r="BR31" s="109"/>
      <c r="BS31" s="54"/>
      <c r="BT31" s="35"/>
      <c r="BU31" s="35"/>
      <c r="BV31" s="55"/>
      <c r="BW31" s="56"/>
    </row>
    <row r="32" spans="1:75" ht="12" customHeight="1">
      <c r="A32" s="12" t="s">
        <v>19</v>
      </c>
      <c r="B32" s="31"/>
      <c r="C32" s="31"/>
      <c r="D32" s="82">
        <v>3</v>
      </c>
      <c r="E32" s="82"/>
      <c r="F32" s="89"/>
      <c r="G32" s="82"/>
      <c r="H32" s="82"/>
      <c r="I32" s="82"/>
      <c r="J32" s="82"/>
      <c r="K32" s="82"/>
      <c r="L32" s="31"/>
      <c r="M32" s="31"/>
      <c r="N32" s="31"/>
      <c r="O32" s="31"/>
      <c r="P32" s="31"/>
      <c r="Q32" s="110">
        <v>2</v>
      </c>
      <c r="R32" s="110">
        <v>2</v>
      </c>
      <c r="S32" s="110"/>
      <c r="T32" s="31"/>
      <c r="U32" s="31"/>
      <c r="V32" s="31"/>
      <c r="W32" s="31"/>
      <c r="X32" s="31"/>
      <c r="Y32" s="82"/>
      <c r="Z32" s="82"/>
      <c r="AA32" s="82"/>
      <c r="AB32" s="82"/>
      <c r="AC32" s="82"/>
      <c r="AD32" s="82"/>
      <c r="AE32" s="117">
        <f t="shared" si="0"/>
        <v>0.007</v>
      </c>
      <c r="AF32" s="118">
        <v>7</v>
      </c>
      <c r="AG32" s="117">
        <f t="shared" si="2"/>
        <v>0.049</v>
      </c>
      <c r="AH32" s="123">
        <v>669.59</v>
      </c>
      <c r="AI32" s="120">
        <f t="shared" si="1"/>
        <v>32.80991</v>
      </c>
      <c r="AJ32" s="48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83"/>
      <c r="BO32" s="111"/>
      <c r="BP32" s="78"/>
      <c r="BQ32" s="112"/>
      <c r="BR32" s="109"/>
      <c r="BS32" s="54"/>
      <c r="BT32" s="35"/>
      <c r="BU32" s="35"/>
      <c r="BV32" s="55"/>
      <c r="BW32" s="56"/>
    </row>
    <row r="33" spans="1:75" ht="12" customHeight="1">
      <c r="A33" s="12" t="s">
        <v>20</v>
      </c>
      <c r="B33" s="31"/>
      <c r="C33" s="31"/>
      <c r="D33" s="82"/>
      <c r="E33" s="82"/>
      <c r="F33" s="82"/>
      <c r="G33" s="82"/>
      <c r="H33" s="82"/>
      <c r="I33" s="82"/>
      <c r="J33" s="82"/>
      <c r="K33" s="82"/>
      <c r="L33" s="31"/>
      <c r="M33" s="31"/>
      <c r="N33" s="31"/>
      <c r="O33" s="31"/>
      <c r="P33" s="110">
        <v>1</v>
      </c>
      <c r="Q33" s="31"/>
      <c r="R33" s="31"/>
      <c r="S33" s="31"/>
      <c r="T33" s="31"/>
      <c r="U33" s="31"/>
      <c r="V33" s="31"/>
      <c r="W33" s="31"/>
      <c r="X33" s="31"/>
      <c r="Y33" s="82"/>
      <c r="Z33" s="82"/>
      <c r="AA33" s="82"/>
      <c r="AB33" s="82"/>
      <c r="AC33" s="82"/>
      <c r="AD33" s="82"/>
      <c r="AE33" s="117">
        <f t="shared" si="0"/>
        <v>0.001</v>
      </c>
      <c r="AF33" s="118">
        <v>7</v>
      </c>
      <c r="AG33" s="117">
        <f t="shared" si="2"/>
        <v>0.007</v>
      </c>
      <c r="AH33" s="124">
        <v>140.96</v>
      </c>
      <c r="AI33" s="120">
        <f t="shared" si="1"/>
        <v>0.98672</v>
      </c>
      <c r="AJ33" s="48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8"/>
      <c r="BO33" s="107"/>
      <c r="BP33" s="78"/>
      <c r="BQ33" s="108"/>
      <c r="BR33" s="109"/>
      <c r="BS33" s="54"/>
      <c r="BT33" s="35"/>
      <c r="BU33" s="35"/>
      <c r="BV33" s="55"/>
      <c r="BW33" s="56"/>
    </row>
    <row r="34" spans="1:75" ht="12" customHeight="1">
      <c r="A34" s="12" t="s">
        <v>23</v>
      </c>
      <c r="B34" s="31"/>
      <c r="C34" s="31"/>
      <c r="D34" s="82"/>
      <c r="E34" s="82"/>
      <c r="F34" s="82"/>
      <c r="G34" s="82"/>
      <c r="H34" s="82"/>
      <c r="I34" s="82"/>
      <c r="J34" s="82"/>
      <c r="K34" s="82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82"/>
      <c r="Z34" s="82"/>
      <c r="AA34" s="183"/>
      <c r="AB34" s="181"/>
      <c r="AC34" s="82"/>
      <c r="AD34" s="82"/>
      <c r="AE34" s="117">
        <f t="shared" si="0"/>
        <v>0</v>
      </c>
      <c r="AF34" s="118"/>
      <c r="AG34" s="117">
        <f t="shared" si="2"/>
        <v>0</v>
      </c>
      <c r="AH34" s="122"/>
      <c r="AI34" s="120">
        <f t="shared" si="1"/>
        <v>0</v>
      </c>
      <c r="AJ34" s="48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8"/>
      <c r="BO34" s="107"/>
      <c r="BP34" s="78"/>
      <c r="BQ34" s="108"/>
      <c r="BR34" s="109"/>
      <c r="BS34" s="54"/>
      <c r="BT34" s="35"/>
      <c r="BU34" s="35"/>
      <c r="BV34" s="55"/>
      <c r="BW34" s="56"/>
    </row>
    <row r="35" spans="1:75" ht="12" customHeight="1">
      <c r="A35" s="12" t="s">
        <v>22</v>
      </c>
      <c r="B35" s="31"/>
      <c r="C35" s="31"/>
      <c r="D35" s="82">
        <v>80</v>
      </c>
      <c r="E35" s="82"/>
      <c r="F35" s="82"/>
      <c r="G35" s="82"/>
      <c r="H35" s="82"/>
      <c r="I35" s="31"/>
      <c r="J35" s="82"/>
      <c r="K35" s="82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82"/>
      <c r="Z35" s="82"/>
      <c r="AA35" s="183"/>
      <c r="AB35" s="181"/>
      <c r="AC35" s="183"/>
      <c r="AD35" s="181"/>
      <c r="AE35" s="117">
        <f t="shared" si="0"/>
        <v>0.08</v>
      </c>
      <c r="AF35" s="121">
        <v>7</v>
      </c>
      <c r="AG35" s="117">
        <f t="shared" si="2"/>
        <v>0.56</v>
      </c>
      <c r="AH35" s="122">
        <v>332.55</v>
      </c>
      <c r="AI35" s="120">
        <f t="shared" si="1"/>
        <v>186.22800000000004</v>
      </c>
      <c r="AJ35" s="145">
        <v>2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8"/>
      <c r="BO35" s="107"/>
      <c r="BP35" s="78"/>
      <c r="BQ35" s="108"/>
      <c r="BR35" s="109"/>
      <c r="BS35" s="54"/>
      <c r="BT35" s="35"/>
      <c r="BU35" s="35"/>
      <c r="BV35" s="55"/>
      <c r="BW35" s="56"/>
    </row>
    <row r="36" spans="1:75" ht="12" customHeight="1">
      <c r="A36" s="12" t="s">
        <v>91</v>
      </c>
      <c r="B36" s="31"/>
      <c r="C36" s="31"/>
      <c r="D36" s="82"/>
      <c r="E36" s="82"/>
      <c r="F36" s="82"/>
      <c r="G36" s="82"/>
      <c r="H36" s="82"/>
      <c r="I36" s="82"/>
      <c r="J36" s="82"/>
      <c r="K36" s="82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82"/>
      <c r="Z36" s="82"/>
      <c r="AA36" s="183"/>
      <c r="AB36" s="181"/>
      <c r="AC36" s="82"/>
      <c r="AD36" s="82"/>
      <c r="AE36" s="117">
        <f t="shared" si="0"/>
        <v>0</v>
      </c>
      <c r="AF36" s="121"/>
      <c r="AG36" s="117">
        <f t="shared" si="2"/>
        <v>0</v>
      </c>
      <c r="AH36" s="122"/>
      <c r="AI36" s="120">
        <f t="shared" si="1"/>
        <v>0</v>
      </c>
      <c r="AJ36" s="48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8"/>
      <c r="BO36" s="107"/>
      <c r="BP36" s="78"/>
      <c r="BQ36" s="108"/>
      <c r="BR36" s="109"/>
      <c r="BS36" s="54"/>
      <c r="BT36" s="35"/>
      <c r="BU36" s="35"/>
      <c r="BV36" s="55"/>
      <c r="BW36" s="56"/>
    </row>
    <row r="37" spans="1:75" ht="12" customHeight="1">
      <c r="A37" s="12" t="s">
        <v>90</v>
      </c>
      <c r="B37" s="31"/>
      <c r="C37" s="31"/>
      <c r="D37" s="82"/>
      <c r="E37" s="82"/>
      <c r="F37" s="82"/>
      <c r="G37" s="82"/>
      <c r="H37" s="82"/>
      <c r="I37" s="82"/>
      <c r="J37" s="82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82"/>
      <c r="Z37" s="82"/>
      <c r="AA37" s="82"/>
      <c r="AB37" s="82"/>
      <c r="AC37" s="82"/>
      <c r="AD37" s="82"/>
      <c r="AE37" s="117">
        <f>SUM(D37:AD37)*0.001</f>
        <v>0</v>
      </c>
      <c r="AF37" s="118"/>
      <c r="AG37" s="117">
        <f t="shared" si="2"/>
        <v>0</v>
      </c>
      <c r="AH37" s="122"/>
      <c r="AI37" s="120">
        <f t="shared" si="1"/>
        <v>0</v>
      </c>
      <c r="AJ37" s="48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8"/>
      <c r="BO37" s="107"/>
      <c r="BP37" s="78"/>
      <c r="BQ37" s="108"/>
      <c r="BR37" s="109"/>
      <c r="BS37" s="54"/>
      <c r="BT37" s="35"/>
      <c r="BU37" s="35"/>
      <c r="BV37" s="55"/>
      <c r="BW37" s="56"/>
    </row>
    <row r="38" spans="1:75" ht="12" customHeight="1">
      <c r="A38" s="12" t="s">
        <v>21</v>
      </c>
      <c r="B38" s="31"/>
      <c r="C38" s="31"/>
      <c r="D38" s="183"/>
      <c r="E38" s="181"/>
      <c r="F38" s="82"/>
      <c r="G38" s="183"/>
      <c r="H38" s="181"/>
      <c r="I38" s="82"/>
      <c r="J38" s="82"/>
      <c r="K38" s="32"/>
      <c r="L38" s="31"/>
      <c r="M38" s="31"/>
      <c r="N38" s="31"/>
      <c r="O38" s="31"/>
      <c r="P38" s="31"/>
      <c r="Q38" s="31"/>
      <c r="R38" s="259"/>
      <c r="S38" s="260"/>
      <c r="T38" s="31"/>
      <c r="U38" s="31"/>
      <c r="V38" s="31"/>
      <c r="W38" s="32"/>
      <c r="X38" s="31"/>
      <c r="Y38" s="197"/>
      <c r="Z38" s="198"/>
      <c r="AA38" s="82"/>
      <c r="AB38" s="82"/>
      <c r="AC38" s="183"/>
      <c r="AD38" s="181"/>
      <c r="AE38" s="117">
        <f t="shared" si="0"/>
        <v>0</v>
      </c>
      <c r="AF38" s="118"/>
      <c r="AG38" s="117">
        <f t="shared" si="2"/>
        <v>0</v>
      </c>
      <c r="AH38" s="122"/>
      <c r="AI38" s="120">
        <f t="shared" si="1"/>
        <v>0</v>
      </c>
      <c r="AJ38" s="145">
        <v>0.97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7"/>
      <c r="AU38" s="52"/>
      <c r="AV38" s="52"/>
      <c r="AW38" s="77"/>
      <c r="AX38" s="77"/>
      <c r="AY38" s="77"/>
      <c r="AZ38" s="77"/>
      <c r="BA38" s="77"/>
      <c r="BB38" s="77"/>
      <c r="BC38" s="77"/>
      <c r="BD38" s="77"/>
      <c r="BE38" s="77"/>
      <c r="BF38" s="86"/>
      <c r="BG38" s="77"/>
      <c r="BH38" s="77"/>
      <c r="BI38" s="77"/>
      <c r="BJ38" s="77"/>
      <c r="BK38" s="77"/>
      <c r="BL38" s="77"/>
      <c r="BM38" s="77"/>
      <c r="BN38" s="78"/>
      <c r="BO38" s="107"/>
      <c r="BP38" s="78"/>
      <c r="BQ38" s="108"/>
      <c r="BR38" s="109"/>
      <c r="BS38" s="54"/>
      <c r="BT38" s="35"/>
      <c r="BU38" s="35"/>
      <c r="BV38" s="55"/>
      <c r="BW38" s="56"/>
    </row>
    <row r="39" spans="1:75" ht="12" customHeight="1">
      <c r="A39" s="12" t="s">
        <v>25</v>
      </c>
      <c r="B39" s="31"/>
      <c r="C39" s="31"/>
      <c r="D39" s="82"/>
      <c r="E39" s="82"/>
      <c r="F39" s="82"/>
      <c r="G39" s="82"/>
      <c r="H39" s="82"/>
      <c r="I39" s="82"/>
      <c r="J39" s="82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82"/>
      <c r="Z39" s="82"/>
      <c r="AA39" s="82"/>
      <c r="AB39" s="82"/>
      <c r="AC39" s="82"/>
      <c r="AD39" s="82"/>
      <c r="AE39" s="117">
        <f t="shared" si="0"/>
        <v>0</v>
      </c>
      <c r="AF39" s="118"/>
      <c r="AG39" s="117">
        <f>AE39*AF39</f>
        <v>0</v>
      </c>
      <c r="AH39" s="122"/>
      <c r="AI39" s="120">
        <f t="shared" si="1"/>
        <v>0</v>
      </c>
      <c r="AJ39" s="48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8"/>
      <c r="BO39" s="107"/>
      <c r="BP39" s="78"/>
      <c r="BQ39" s="108"/>
      <c r="BR39" s="109"/>
      <c r="BS39" s="54"/>
      <c r="BT39" s="35"/>
      <c r="BU39" s="35"/>
      <c r="BV39" s="55"/>
      <c r="BW39" s="56"/>
    </row>
    <row r="40" spans="1:75" ht="12" customHeight="1">
      <c r="A40" s="12" t="s">
        <v>24</v>
      </c>
      <c r="B40" s="31"/>
      <c r="C40" s="31"/>
      <c r="D40" s="89"/>
      <c r="E40" s="82"/>
      <c r="F40" s="82"/>
      <c r="G40" s="82"/>
      <c r="H40" s="82"/>
      <c r="I40" s="82"/>
      <c r="J40" s="82"/>
      <c r="K40" s="82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82"/>
      <c r="Z40" s="82"/>
      <c r="AA40" s="82"/>
      <c r="AB40" s="82"/>
      <c r="AC40" s="82"/>
      <c r="AD40" s="82"/>
      <c r="AE40" s="117">
        <f t="shared" si="0"/>
        <v>0</v>
      </c>
      <c r="AF40" s="118"/>
      <c r="AG40" s="117"/>
      <c r="AH40" s="122"/>
      <c r="AI40" s="120">
        <f t="shared" si="1"/>
        <v>0</v>
      </c>
      <c r="AJ40" s="48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8"/>
      <c r="BO40" s="107"/>
      <c r="BP40" s="78"/>
      <c r="BQ40" s="108"/>
      <c r="BR40" s="109"/>
      <c r="BS40" s="54"/>
      <c r="BT40" s="35"/>
      <c r="BU40" s="35"/>
      <c r="BV40" s="55"/>
      <c r="BW40" s="56"/>
    </row>
    <row r="41" spans="1:75" ht="12" customHeight="1">
      <c r="A41" s="12" t="s">
        <v>27</v>
      </c>
      <c r="B41" s="31"/>
      <c r="C41" s="31"/>
      <c r="D41" s="82">
        <v>11</v>
      </c>
      <c r="E41" s="82"/>
      <c r="F41" s="82"/>
      <c r="G41" s="82"/>
      <c r="H41" s="82"/>
      <c r="I41" s="82"/>
      <c r="J41" s="82"/>
      <c r="K41" s="82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82"/>
      <c r="Z41" s="82"/>
      <c r="AA41" s="82"/>
      <c r="AB41" s="82"/>
      <c r="AC41" s="82"/>
      <c r="AD41" s="82"/>
      <c r="AE41" s="117">
        <f>SUM(D41:AD41)*0.001</f>
        <v>0.011</v>
      </c>
      <c r="AF41" s="121">
        <v>7</v>
      </c>
      <c r="AG41" s="117">
        <f>AE41*AF41</f>
        <v>0.077</v>
      </c>
      <c r="AH41" s="122">
        <v>46</v>
      </c>
      <c r="AI41" s="120">
        <f>AG41*AH41</f>
        <v>3.542</v>
      </c>
      <c r="AJ41" s="48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8"/>
      <c r="BO41" s="107"/>
      <c r="BP41" s="78"/>
      <c r="BQ41" s="108"/>
      <c r="BR41" s="109"/>
      <c r="BS41" s="54"/>
      <c r="BT41" s="35"/>
      <c r="BU41" s="35"/>
      <c r="BV41" s="55"/>
      <c r="BW41" s="56"/>
    </row>
    <row r="42" spans="1:75" ht="12" customHeight="1">
      <c r="A42" s="12" t="s">
        <v>87</v>
      </c>
      <c r="B42" s="31"/>
      <c r="C42" s="31"/>
      <c r="D42" s="82"/>
      <c r="E42" s="82"/>
      <c r="F42" s="82"/>
      <c r="G42" s="82"/>
      <c r="H42" s="82"/>
      <c r="I42" s="82"/>
      <c r="J42" s="82"/>
      <c r="K42" s="8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82"/>
      <c r="Z42" s="82"/>
      <c r="AA42" s="183"/>
      <c r="AB42" s="181"/>
      <c r="AC42" s="82"/>
      <c r="AD42" s="82"/>
      <c r="AE42" s="117">
        <f>SUM(D42:AD42)*0.001</f>
        <v>0</v>
      </c>
      <c r="AF42" s="118"/>
      <c r="AG42" s="117">
        <f aca="true" t="shared" si="3" ref="AG42:AG47">AE42*AF42</f>
        <v>0</v>
      </c>
      <c r="AH42" s="122"/>
      <c r="AI42" s="120">
        <f aca="true" t="shared" si="4" ref="AI42:AI47">AG42*AH42</f>
        <v>0</v>
      </c>
      <c r="AJ42" s="48"/>
      <c r="AK42" s="52"/>
      <c r="AL42" s="52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107"/>
      <c r="BP42" s="78"/>
      <c r="BQ42" s="108"/>
      <c r="BR42" s="109"/>
      <c r="BS42" s="54"/>
      <c r="BT42" s="35"/>
      <c r="BU42" s="35"/>
      <c r="BV42" s="55"/>
      <c r="BW42" s="56"/>
    </row>
    <row r="43" spans="1:75" ht="12" customHeight="1">
      <c r="A43" s="12" t="s">
        <v>26</v>
      </c>
      <c r="B43" s="31"/>
      <c r="C43" s="31"/>
      <c r="D43" s="82"/>
      <c r="E43" s="82"/>
      <c r="F43" s="82"/>
      <c r="G43" s="82"/>
      <c r="H43" s="82"/>
      <c r="I43" s="82"/>
      <c r="J43" s="82"/>
      <c r="K43" s="8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82"/>
      <c r="Z43" s="82"/>
      <c r="AA43" s="82"/>
      <c r="AB43" s="82"/>
      <c r="AC43" s="82"/>
      <c r="AD43" s="82"/>
      <c r="AE43" s="117">
        <f>SUM(D43:AD43)*0.001</f>
        <v>0</v>
      </c>
      <c r="AF43" s="118"/>
      <c r="AG43" s="117">
        <f t="shared" si="3"/>
        <v>0</v>
      </c>
      <c r="AH43" s="123"/>
      <c r="AI43" s="120">
        <f t="shared" si="4"/>
        <v>0</v>
      </c>
      <c r="AJ43" s="48"/>
      <c r="AK43" s="52"/>
      <c r="AL43" s="52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8"/>
      <c r="BO43" s="107"/>
      <c r="BP43" s="78"/>
      <c r="BQ43" s="108"/>
      <c r="BR43" s="109"/>
      <c r="BS43" s="54"/>
      <c r="BT43" s="35"/>
      <c r="BU43" s="35"/>
      <c r="BV43" s="55"/>
      <c r="BW43" s="56"/>
    </row>
    <row r="44" spans="1:75" ht="12" customHeight="1">
      <c r="A44" s="12" t="s">
        <v>94</v>
      </c>
      <c r="B44" s="31"/>
      <c r="C44" s="31"/>
      <c r="D44" s="82"/>
      <c r="E44" s="82"/>
      <c r="F44" s="82"/>
      <c r="G44" s="82"/>
      <c r="H44" s="82"/>
      <c r="I44" s="31"/>
      <c r="J44" s="82"/>
      <c r="K44" s="82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82"/>
      <c r="Z44" s="82"/>
      <c r="AA44" s="82"/>
      <c r="AB44" s="82"/>
      <c r="AC44" s="82"/>
      <c r="AD44" s="82"/>
      <c r="AE44" s="117">
        <f>SUM(D44:AD44)*0.001</f>
        <v>0</v>
      </c>
      <c r="AF44" s="118"/>
      <c r="AG44" s="117">
        <f t="shared" si="3"/>
        <v>0</v>
      </c>
      <c r="AH44" s="122"/>
      <c r="AI44" s="120">
        <f t="shared" si="4"/>
        <v>0</v>
      </c>
      <c r="AJ44" s="48"/>
      <c r="AK44" s="52"/>
      <c r="AL44" s="52"/>
      <c r="AM44" s="77"/>
      <c r="AN44" s="77"/>
      <c r="AO44" s="77"/>
      <c r="AP44" s="77"/>
      <c r="AQ44" s="77"/>
      <c r="AR44" s="52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8"/>
      <c r="BO44" s="107"/>
      <c r="BP44" s="78"/>
      <c r="BQ44" s="108"/>
      <c r="BR44" s="109"/>
      <c r="BS44" s="54"/>
      <c r="BT44" s="35"/>
      <c r="BU44" s="35"/>
      <c r="BV44" s="55"/>
      <c r="BW44" s="56"/>
    </row>
    <row r="45" spans="1:75" ht="12" customHeight="1">
      <c r="A45" s="12" t="s">
        <v>85</v>
      </c>
      <c r="B45" s="31"/>
      <c r="C45" s="31"/>
      <c r="D45" s="82"/>
      <c r="E45" s="82"/>
      <c r="F45" s="82"/>
      <c r="G45" s="82"/>
      <c r="H45" s="82"/>
      <c r="I45" s="82"/>
      <c r="J45" s="82"/>
      <c r="K45" s="82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82"/>
      <c r="Z45" s="82"/>
      <c r="AA45" s="82"/>
      <c r="AB45" s="82"/>
      <c r="AC45" s="82"/>
      <c r="AD45" s="82"/>
      <c r="AE45" s="117">
        <f>SUM(D45:AD45)*0.001</f>
        <v>0</v>
      </c>
      <c r="AF45" s="121"/>
      <c r="AG45" s="117">
        <f t="shared" si="3"/>
        <v>0</v>
      </c>
      <c r="AH45" s="122"/>
      <c r="AI45" s="120">
        <f t="shared" si="4"/>
        <v>0</v>
      </c>
      <c r="AJ45" s="48"/>
      <c r="AK45" s="52"/>
      <c r="AL45" s="52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8"/>
      <c r="BO45" s="107"/>
      <c r="BP45" s="78"/>
      <c r="BQ45" s="108"/>
      <c r="BR45" s="109"/>
      <c r="BS45" s="54"/>
      <c r="BT45" s="35"/>
      <c r="BU45" s="35"/>
      <c r="BV45" s="55"/>
      <c r="BW45" s="56"/>
    </row>
    <row r="46" spans="1:75" ht="12" customHeight="1">
      <c r="A46" s="12" t="s">
        <v>28</v>
      </c>
      <c r="B46" s="31"/>
      <c r="C46" s="31"/>
      <c r="D46" s="82"/>
      <c r="E46" s="82"/>
      <c r="F46" s="82"/>
      <c r="G46" s="82"/>
      <c r="H46" s="82"/>
      <c r="I46" s="82"/>
      <c r="J46" s="82"/>
      <c r="K46" s="82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82"/>
      <c r="Z46" s="82"/>
      <c r="AA46" s="82"/>
      <c r="AB46" s="82"/>
      <c r="AC46" s="82"/>
      <c r="AD46" s="82"/>
      <c r="AE46" s="117">
        <f t="shared" si="0"/>
        <v>0</v>
      </c>
      <c r="AF46" s="121"/>
      <c r="AG46" s="117">
        <f t="shared" si="3"/>
        <v>0</v>
      </c>
      <c r="AH46" s="122"/>
      <c r="AI46" s="120">
        <f t="shared" si="4"/>
        <v>0</v>
      </c>
      <c r="AJ46" s="48"/>
      <c r="AK46" s="52"/>
      <c r="AL46" s="52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8"/>
      <c r="BO46" s="107"/>
      <c r="BP46" s="78"/>
      <c r="BQ46" s="108"/>
      <c r="BR46" s="109"/>
      <c r="BS46" s="54"/>
      <c r="BT46" s="35"/>
      <c r="BU46" s="35"/>
      <c r="BV46" s="55"/>
      <c r="BW46" s="56"/>
    </row>
    <row r="47" spans="1:75" ht="12" customHeight="1">
      <c r="A47" s="12" t="s">
        <v>29</v>
      </c>
      <c r="B47" s="31"/>
      <c r="C47" s="31"/>
      <c r="D47" s="82">
        <v>6</v>
      </c>
      <c r="E47" s="82"/>
      <c r="F47" s="82">
        <v>6</v>
      </c>
      <c r="G47" s="82"/>
      <c r="H47" s="82"/>
      <c r="I47" s="82"/>
      <c r="J47" s="82"/>
      <c r="K47" s="82"/>
      <c r="L47" s="31"/>
      <c r="M47" s="31"/>
      <c r="N47" s="31"/>
      <c r="O47" s="31"/>
      <c r="P47" s="31"/>
      <c r="Q47" s="113"/>
      <c r="R47" s="31"/>
      <c r="S47" s="31"/>
      <c r="T47" s="31">
        <v>11</v>
      </c>
      <c r="U47" s="31"/>
      <c r="V47" s="31"/>
      <c r="W47" s="31"/>
      <c r="X47" s="31"/>
      <c r="Y47" s="82"/>
      <c r="Z47" s="82"/>
      <c r="AA47" s="82">
        <v>8</v>
      </c>
      <c r="AB47" s="82"/>
      <c r="AC47" s="82"/>
      <c r="AD47" s="82"/>
      <c r="AE47" s="117">
        <f t="shared" si="0"/>
        <v>0.031</v>
      </c>
      <c r="AF47" s="118">
        <v>7</v>
      </c>
      <c r="AG47" s="117">
        <f t="shared" si="3"/>
        <v>0.217</v>
      </c>
      <c r="AH47" s="122">
        <v>87.5</v>
      </c>
      <c r="AI47" s="120">
        <f t="shared" si="4"/>
        <v>18.9875</v>
      </c>
      <c r="AJ47" s="48"/>
      <c r="AK47" s="52"/>
      <c r="AL47" s="52"/>
      <c r="AM47" s="77"/>
      <c r="AN47" s="77"/>
      <c r="AO47" s="77"/>
      <c r="AP47" s="77"/>
      <c r="AQ47" s="77"/>
      <c r="AR47" s="77"/>
      <c r="AS47" s="77"/>
      <c r="AT47" s="77"/>
      <c r="AU47" s="77"/>
      <c r="AV47" s="52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8"/>
      <c r="BO47" s="107"/>
      <c r="BP47" s="78"/>
      <c r="BQ47" s="108"/>
      <c r="BR47" s="109"/>
      <c r="BS47" s="54"/>
      <c r="BT47" s="35"/>
      <c r="BU47" s="35"/>
      <c r="BV47" s="55"/>
      <c r="BW47" s="56"/>
    </row>
    <row r="48" spans="1:75" ht="12.75">
      <c r="A48" s="167" t="s">
        <v>1</v>
      </c>
      <c r="B48" s="167"/>
      <c r="C48" s="23" t="s">
        <v>4</v>
      </c>
      <c r="D48" s="167" t="s">
        <v>5</v>
      </c>
      <c r="E48" s="167"/>
      <c r="F48" s="167"/>
      <c r="G48" s="167"/>
      <c r="H48" s="167"/>
      <c r="I48" s="167"/>
      <c r="J48" s="167"/>
      <c r="K48" s="168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8"/>
      <c r="Y48" s="167"/>
      <c r="Z48" s="167"/>
      <c r="AA48" s="167"/>
      <c r="AB48" s="167"/>
      <c r="AC48" s="167"/>
      <c r="AD48" s="167"/>
      <c r="AE48" s="258" t="s">
        <v>6</v>
      </c>
      <c r="AF48" s="258"/>
      <c r="AG48" s="258"/>
      <c r="AH48" s="125" t="s">
        <v>13</v>
      </c>
      <c r="AI48" s="125" t="s">
        <v>12</v>
      </c>
      <c r="AJ48" s="208"/>
      <c r="AK48" s="208"/>
      <c r="AL48" s="45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94"/>
      <c r="BR48" s="94"/>
      <c r="BS48" s="58"/>
      <c r="BT48" s="35"/>
      <c r="BU48" s="35"/>
      <c r="BV48" s="59"/>
      <c r="BW48" s="56"/>
    </row>
    <row r="49" spans="1:75" ht="12.75">
      <c r="A49" s="182" t="s">
        <v>2</v>
      </c>
      <c r="B49" s="182" t="s">
        <v>0</v>
      </c>
      <c r="C49" s="33" t="s">
        <v>3</v>
      </c>
      <c r="D49" s="176" t="s">
        <v>66</v>
      </c>
      <c r="E49" s="176"/>
      <c r="F49" s="176"/>
      <c r="G49" s="176"/>
      <c r="H49" s="176"/>
      <c r="I49" s="176"/>
      <c r="J49" s="176"/>
      <c r="K49" s="176" t="s">
        <v>67</v>
      </c>
      <c r="L49" s="176"/>
      <c r="M49" s="176"/>
      <c r="N49" s="176"/>
      <c r="O49" s="176"/>
      <c r="P49" s="181" t="s">
        <v>69</v>
      </c>
      <c r="Q49" s="176"/>
      <c r="R49" s="176"/>
      <c r="S49" s="176"/>
      <c r="T49" s="176"/>
      <c r="U49" s="176"/>
      <c r="V49" s="176"/>
      <c r="W49" s="176"/>
      <c r="X49" s="176"/>
      <c r="Y49" s="176" t="s">
        <v>68</v>
      </c>
      <c r="Z49" s="176"/>
      <c r="AA49" s="176"/>
      <c r="AB49" s="176"/>
      <c r="AC49" s="176"/>
      <c r="AD49" s="176"/>
      <c r="AE49" s="126" t="s">
        <v>7</v>
      </c>
      <c r="AF49" s="126" t="s">
        <v>9</v>
      </c>
      <c r="AG49" s="127" t="s">
        <v>11</v>
      </c>
      <c r="AH49" s="128"/>
      <c r="AI49" s="128"/>
      <c r="AJ49" s="211"/>
      <c r="AK49" s="211"/>
      <c r="AL49" s="45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37"/>
      <c r="BO49" s="37"/>
      <c r="BP49" s="94"/>
      <c r="BQ49" s="35"/>
      <c r="BR49" s="35"/>
      <c r="BS49" s="58"/>
      <c r="BT49" s="35"/>
      <c r="BU49" s="35"/>
      <c r="BV49" s="59"/>
      <c r="BW49" s="56"/>
    </row>
    <row r="50" spans="1:75" ht="12.75">
      <c r="A50" s="182"/>
      <c r="B50" s="182"/>
      <c r="C50" s="33"/>
      <c r="D50" s="173"/>
      <c r="E50" s="171"/>
      <c r="F50" s="171"/>
      <c r="G50" s="171"/>
      <c r="H50" s="171"/>
      <c r="I50" s="171"/>
      <c r="J50" s="172"/>
      <c r="K50" s="173"/>
      <c r="L50" s="171"/>
      <c r="M50" s="171"/>
      <c r="N50" s="171"/>
      <c r="O50" s="172"/>
      <c r="P50" s="205" t="s">
        <v>117</v>
      </c>
      <c r="Q50" s="206"/>
      <c r="R50" s="206"/>
      <c r="S50" s="206"/>
      <c r="T50" s="206"/>
      <c r="U50" s="206"/>
      <c r="V50" s="206"/>
      <c r="W50" s="206"/>
      <c r="X50" s="207"/>
      <c r="Y50" s="173"/>
      <c r="Z50" s="171"/>
      <c r="AA50" s="171"/>
      <c r="AB50" s="171"/>
      <c r="AC50" s="171"/>
      <c r="AD50" s="172"/>
      <c r="AE50" s="129"/>
      <c r="AF50" s="129"/>
      <c r="AG50" s="130"/>
      <c r="AH50" s="128"/>
      <c r="AI50" s="128"/>
      <c r="AJ50" s="211"/>
      <c r="AK50" s="211"/>
      <c r="AL50" s="45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37"/>
      <c r="BO50" s="37"/>
      <c r="BP50" s="94"/>
      <c r="BQ50" s="35"/>
      <c r="BR50" s="35"/>
      <c r="BS50" s="58"/>
      <c r="BT50" s="35"/>
      <c r="BU50" s="35"/>
      <c r="BV50" s="59"/>
      <c r="BW50" s="56"/>
    </row>
    <row r="51" spans="1:75" ht="12.75">
      <c r="A51" s="182"/>
      <c r="B51" s="182"/>
      <c r="C51" s="33" t="s">
        <v>15</v>
      </c>
      <c r="D51" s="173" t="s">
        <v>88</v>
      </c>
      <c r="E51" s="171"/>
      <c r="F51" s="171"/>
      <c r="G51" s="171"/>
      <c r="H51" s="171"/>
      <c r="I51" s="171"/>
      <c r="J51" s="172"/>
      <c r="K51" s="173" t="s">
        <v>115</v>
      </c>
      <c r="L51" s="171"/>
      <c r="M51" s="171"/>
      <c r="N51" s="171"/>
      <c r="O51" s="172"/>
      <c r="P51" s="171" t="s">
        <v>101</v>
      </c>
      <c r="Q51" s="171"/>
      <c r="R51" s="171"/>
      <c r="S51" s="171"/>
      <c r="T51" s="171"/>
      <c r="U51" s="171"/>
      <c r="V51" s="171"/>
      <c r="W51" s="171"/>
      <c r="X51" s="172"/>
      <c r="Y51" s="173" t="s">
        <v>114</v>
      </c>
      <c r="Z51" s="171"/>
      <c r="AA51" s="171"/>
      <c r="AB51" s="171"/>
      <c r="AC51" s="171"/>
      <c r="AD51" s="172"/>
      <c r="AE51" s="131" t="s">
        <v>8</v>
      </c>
      <c r="AF51" s="131" t="s">
        <v>10</v>
      </c>
      <c r="AG51" s="130"/>
      <c r="AH51" s="128"/>
      <c r="AI51" s="128"/>
      <c r="AJ51" s="211"/>
      <c r="AK51" s="211"/>
      <c r="AL51" s="45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37"/>
      <c r="BO51" s="37"/>
      <c r="BP51" s="94"/>
      <c r="BQ51" s="35"/>
      <c r="BR51" s="35"/>
      <c r="BS51" s="58"/>
      <c r="BT51" s="35"/>
      <c r="BU51" s="35"/>
      <c r="BV51" s="59"/>
      <c r="BW51" s="56"/>
    </row>
    <row r="52" spans="1:75" ht="12.75">
      <c r="A52" s="182"/>
      <c r="B52" s="182"/>
      <c r="C52" s="33" t="s">
        <v>16</v>
      </c>
      <c r="D52" s="173" t="s">
        <v>83</v>
      </c>
      <c r="E52" s="171"/>
      <c r="F52" s="171"/>
      <c r="G52" s="171"/>
      <c r="H52" s="171"/>
      <c r="I52" s="171"/>
      <c r="J52" s="172"/>
      <c r="K52" s="173"/>
      <c r="L52" s="171"/>
      <c r="M52" s="171"/>
      <c r="N52" s="171"/>
      <c r="O52" s="172"/>
      <c r="P52" s="171" t="s">
        <v>108</v>
      </c>
      <c r="Q52" s="171"/>
      <c r="R52" s="171"/>
      <c r="S52" s="171"/>
      <c r="T52" s="171"/>
      <c r="U52" s="171"/>
      <c r="V52" s="171"/>
      <c r="W52" s="171"/>
      <c r="X52" s="172"/>
      <c r="Y52" s="173" t="s">
        <v>112</v>
      </c>
      <c r="Z52" s="171"/>
      <c r="AA52" s="171"/>
      <c r="AB52" s="171"/>
      <c r="AC52" s="171"/>
      <c r="AD52" s="172"/>
      <c r="AE52" s="129"/>
      <c r="AF52" s="129"/>
      <c r="AG52" s="132"/>
      <c r="AH52" s="128"/>
      <c r="AI52" s="128"/>
      <c r="AJ52" s="211"/>
      <c r="AK52" s="211"/>
      <c r="AL52" s="45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37"/>
      <c r="BO52" s="37"/>
      <c r="BP52" s="94"/>
      <c r="BQ52" s="35"/>
      <c r="BR52" s="35"/>
      <c r="BS52" s="58"/>
      <c r="BT52" s="35"/>
      <c r="BU52" s="35"/>
      <c r="BV52" s="59"/>
      <c r="BW52" s="56"/>
    </row>
    <row r="53" spans="1:75" ht="12.75">
      <c r="A53" s="182"/>
      <c r="B53" s="182"/>
      <c r="C53" s="34"/>
      <c r="D53" s="173"/>
      <c r="E53" s="171"/>
      <c r="F53" s="171"/>
      <c r="G53" s="171"/>
      <c r="H53" s="171"/>
      <c r="I53" s="171"/>
      <c r="J53" s="172"/>
      <c r="K53" s="173"/>
      <c r="L53" s="171"/>
      <c r="M53" s="171"/>
      <c r="N53" s="171"/>
      <c r="O53" s="172"/>
      <c r="P53" s="174" t="s">
        <v>113</v>
      </c>
      <c r="Q53" s="174"/>
      <c r="R53" s="174"/>
      <c r="S53" s="174"/>
      <c r="T53" s="174"/>
      <c r="U53" s="174"/>
      <c r="V53" s="174"/>
      <c r="W53" s="174"/>
      <c r="X53" s="175"/>
      <c r="Y53" s="173"/>
      <c r="Z53" s="171"/>
      <c r="AA53" s="171"/>
      <c r="AB53" s="171"/>
      <c r="AC53" s="171"/>
      <c r="AD53" s="172"/>
      <c r="AE53" s="131"/>
      <c r="AF53" s="131"/>
      <c r="AG53" s="131"/>
      <c r="AH53" s="131"/>
      <c r="AI53" s="131"/>
      <c r="AJ53" s="211"/>
      <c r="AK53" s="211"/>
      <c r="AL53" s="50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37"/>
      <c r="BO53" s="37"/>
      <c r="BP53" s="37"/>
      <c r="BQ53" s="37"/>
      <c r="BR53" s="37"/>
      <c r="BS53" s="58"/>
      <c r="BT53" s="35"/>
      <c r="BU53" s="35"/>
      <c r="BV53" s="59"/>
      <c r="BW53" s="56"/>
    </row>
    <row r="54" spans="1:75" ht="12.75">
      <c r="A54" s="182"/>
      <c r="B54" s="182"/>
      <c r="C54" s="5"/>
      <c r="D54" s="173"/>
      <c r="E54" s="171"/>
      <c r="F54" s="171"/>
      <c r="G54" s="171"/>
      <c r="H54" s="171"/>
      <c r="I54" s="171"/>
      <c r="J54" s="172"/>
      <c r="K54" s="173"/>
      <c r="L54" s="171"/>
      <c r="M54" s="171"/>
      <c r="N54" s="171"/>
      <c r="O54" s="172"/>
      <c r="P54" s="171" t="s">
        <v>74</v>
      </c>
      <c r="Q54" s="171"/>
      <c r="R54" s="171"/>
      <c r="S54" s="171"/>
      <c r="T54" s="171"/>
      <c r="U54" s="171"/>
      <c r="V54" s="171"/>
      <c r="W54" s="171"/>
      <c r="X54" s="172"/>
      <c r="Y54" s="173"/>
      <c r="Z54" s="171"/>
      <c r="AA54" s="171"/>
      <c r="AB54" s="171"/>
      <c r="AC54" s="171"/>
      <c r="AD54" s="172"/>
      <c r="AE54" s="133" t="s">
        <v>39</v>
      </c>
      <c r="AF54" s="133" t="s">
        <v>64</v>
      </c>
      <c r="AG54" s="133" t="s">
        <v>38</v>
      </c>
      <c r="AH54" s="133" t="s">
        <v>14</v>
      </c>
      <c r="AI54" s="134" t="s">
        <v>14</v>
      </c>
      <c r="AJ54" s="211"/>
      <c r="AK54" s="211"/>
      <c r="AL54" s="50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37"/>
      <c r="BO54" s="37"/>
      <c r="BP54" s="37"/>
      <c r="BQ54" s="37"/>
      <c r="BR54" s="37"/>
      <c r="BS54" s="58"/>
      <c r="BT54" s="35"/>
      <c r="BU54" s="35"/>
      <c r="BV54" s="59"/>
      <c r="BW54" s="56"/>
    </row>
    <row r="55" spans="1:75" ht="12.75">
      <c r="A55" s="12" t="s">
        <v>82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114"/>
      <c r="AC55" s="31"/>
      <c r="AD55" s="31"/>
      <c r="AE55" s="117">
        <f aca="true" t="shared" si="5" ref="AE55:AE81">SUM(D55:AD55)*0.001</f>
        <v>0</v>
      </c>
      <c r="AF55" s="118"/>
      <c r="AG55" s="117">
        <f>AE55*AF55</f>
        <v>0</v>
      </c>
      <c r="AH55" s="119"/>
      <c r="AI55" s="120">
        <f aca="true" t="shared" si="6" ref="AI55:AI81">AG55*AH55</f>
        <v>0</v>
      </c>
      <c r="AJ55" s="48"/>
      <c r="AK55" s="52"/>
      <c r="AL55" s="52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8"/>
      <c r="BO55" s="107"/>
      <c r="BP55" s="78"/>
      <c r="BQ55" s="108"/>
      <c r="BR55" s="109"/>
      <c r="BS55" s="54"/>
      <c r="BT55" s="35"/>
      <c r="BU55" s="35"/>
      <c r="BV55" s="55"/>
      <c r="BW55" s="56"/>
    </row>
    <row r="56" spans="1:75" ht="12.75">
      <c r="A56" s="12" t="s">
        <v>104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117">
        <f t="shared" si="5"/>
        <v>0</v>
      </c>
      <c r="AF56" s="121"/>
      <c r="AG56" s="117">
        <f>AE56*AF56</f>
        <v>0</v>
      </c>
      <c r="AH56" s="122"/>
      <c r="AI56" s="120">
        <f t="shared" si="6"/>
        <v>0</v>
      </c>
      <c r="AJ56" s="48"/>
      <c r="AK56" s="52"/>
      <c r="AL56" s="52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8"/>
      <c r="BO56" s="107"/>
      <c r="BP56" s="78"/>
      <c r="BQ56" s="108"/>
      <c r="BR56" s="109"/>
      <c r="BS56" s="54"/>
      <c r="BT56" s="35"/>
      <c r="BU56" s="35"/>
      <c r="BV56" s="55"/>
      <c r="BW56" s="56"/>
    </row>
    <row r="57" spans="1:75" ht="12.75">
      <c r="A57" s="12" t="s">
        <v>83</v>
      </c>
      <c r="B57" s="31"/>
      <c r="C57" s="31"/>
      <c r="D57" s="31"/>
      <c r="E57" s="31"/>
      <c r="F57" s="31">
        <v>15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117">
        <f t="shared" si="5"/>
        <v>0.015</v>
      </c>
      <c r="AF57" s="121">
        <v>7</v>
      </c>
      <c r="AG57" s="117">
        <f>AE57*AF57</f>
        <v>0.105</v>
      </c>
      <c r="AH57" s="122">
        <v>156.17</v>
      </c>
      <c r="AI57" s="120">
        <f t="shared" si="6"/>
        <v>16.39785</v>
      </c>
      <c r="AJ57" s="145">
        <v>0.4</v>
      </c>
      <c r="AK57" s="52"/>
      <c r="AL57" s="52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8"/>
      <c r="BO57" s="107"/>
      <c r="BP57" s="78"/>
      <c r="BQ57" s="108"/>
      <c r="BR57" s="109"/>
      <c r="BS57" s="54"/>
      <c r="BT57" s="35"/>
      <c r="BU57" s="35"/>
      <c r="BV57" s="55"/>
      <c r="BW57" s="56"/>
    </row>
    <row r="58" spans="1:75" ht="12.75">
      <c r="A58" s="173" t="s">
        <v>112</v>
      </c>
      <c r="B58" s="171"/>
      <c r="C58" s="171"/>
      <c r="D58" s="171"/>
      <c r="E58" s="171"/>
      <c r="F58" s="17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>
        <v>22</v>
      </c>
      <c r="AB58" s="31"/>
      <c r="AC58" s="31"/>
      <c r="AD58" s="31"/>
      <c r="AE58" s="117">
        <f>SUM(D58:AD58)*0.001</f>
        <v>0.022</v>
      </c>
      <c r="AF58" s="118">
        <v>7</v>
      </c>
      <c r="AG58" s="117">
        <f aca="true" t="shared" si="7" ref="AG58:AG70">AE58*AF58</f>
        <v>0.154</v>
      </c>
      <c r="AH58" s="122">
        <v>160</v>
      </c>
      <c r="AI58" s="120">
        <f t="shared" si="6"/>
        <v>24.64</v>
      </c>
      <c r="AJ58" s="150"/>
      <c r="AK58" s="52"/>
      <c r="AL58" s="52"/>
      <c r="AM58" s="77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8"/>
      <c r="BO58" s="107"/>
      <c r="BP58" s="78"/>
      <c r="BQ58" s="108"/>
      <c r="BR58" s="109"/>
      <c r="BS58" s="54"/>
      <c r="BT58" s="35"/>
      <c r="BU58" s="35"/>
      <c r="BV58" s="55"/>
      <c r="BW58" s="56"/>
    </row>
    <row r="59" spans="1:75" ht="12.75">
      <c r="A59" s="12" t="s">
        <v>58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10">
        <v>1</v>
      </c>
      <c r="R59" s="110"/>
      <c r="S59" s="110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117">
        <f>SUM(D59:AD59)*0.001</f>
        <v>0.001</v>
      </c>
      <c r="AF59" s="118">
        <v>7</v>
      </c>
      <c r="AG59" s="117">
        <f t="shared" si="7"/>
        <v>0.007</v>
      </c>
      <c r="AH59" s="122">
        <v>121.89</v>
      </c>
      <c r="AI59" s="120">
        <f t="shared" si="6"/>
        <v>0.85323</v>
      </c>
      <c r="AJ59" s="48"/>
      <c r="AK59" s="52"/>
      <c r="AL59" s="52"/>
      <c r="AM59" s="77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8"/>
      <c r="BO59" s="107"/>
      <c r="BP59" s="78"/>
      <c r="BQ59" s="108"/>
      <c r="BR59" s="109"/>
      <c r="BS59" s="54"/>
      <c r="BT59" s="35"/>
      <c r="BU59" s="35"/>
      <c r="BV59" s="55"/>
      <c r="BW59" s="60"/>
    </row>
    <row r="60" spans="1:75" ht="12.75">
      <c r="A60" s="12" t="s">
        <v>30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>
        <v>35</v>
      </c>
      <c r="R60" s="152">
        <v>91.4</v>
      </c>
      <c r="S60" s="153"/>
      <c r="T60" s="162"/>
      <c r="U60" s="163"/>
      <c r="V60" s="31"/>
      <c r="W60" s="31"/>
      <c r="X60" s="31"/>
      <c r="Y60" s="31"/>
      <c r="Z60" s="31"/>
      <c r="AA60" s="31"/>
      <c r="AB60" s="31"/>
      <c r="AC60" s="31"/>
      <c r="AD60" s="31"/>
      <c r="AE60" s="117">
        <f t="shared" si="5"/>
        <v>0.1264</v>
      </c>
      <c r="AF60" s="118">
        <v>7</v>
      </c>
      <c r="AG60" s="117">
        <f t="shared" si="7"/>
        <v>0.8848</v>
      </c>
      <c r="AH60" s="122">
        <v>19</v>
      </c>
      <c r="AI60" s="120">
        <f t="shared" si="6"/>
        <v>16.8112</v>
      </c>
      <c r="AJ60" s="150"/>
      <c r="AK60" s="52"/>
      <c r="AL60" s="52"/>
      <c r="AM60" s="77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8"/>
      <c r="BO60" s="107"/>
      <c r="BP60" s="78"/>
      <c r="BQ60" s="108"/>
      <c r="BR60" s="109"/>
      <c r="BS60" s="54"/>
      <c r="BT60" s="35"/>
      <c r="BU60" s="35"/>
      <c r="BV60" s="55"/>
      <c r="BW60" s="56"/>
    </row>
    <row r="61" spans="1:75" ht="12.75">
      <c r="A61" s="12" t="s">
        <v>31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>
        <v>35</v>
      </c>
      <c r="Q61" s="152"/>
      <c r="R61" s="15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117">
        <f>SUM(D61:AD61)*0.001</f>
        <v>0.035</v>
      </c>
      <c r="AF61" s="121">
        <v>7</v>
      </c>
      <c r="AG61" s="117">
        <f t="shared" si="7"/>
        <v>0.24500000000000002</v>
      </c>
      <c r="AH61" s="122">
        <v>40</v>
      </c>
      <c r="AI61" s="120">
        <f t="shared" si="6"/>
        <v>9.8</v>
      </c>
      <c r="AJ61" s="48"/>
      <c r="AK61" s="52"/>
      <c r="AL61" s="52"/>
      <c r="AM61" s="77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8"/>
      <c r="BO61" s="107"/>
      <c r="BP61" s="78"/>
      <c r="BQ61" s="108"/>
      <c r="BR61" s="109"/>
      <c r="BS61" s="54"/>
      <c r="BT61" s="35"/>
      <c r="BU61" s="35"/>
      <c r="BV61" s="55"/>
      <c r="BW61" s="56"/>
    </row>
    <row r="62" spans="1:75" ht="12.75">
      <c r="A62" s="12" t="s">
        <v>32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10">
        <v>9</v>
      </c>
      <c r="R62" s="31"/>
      <c r="S62" s="110">
        <v>9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117">
        <f t="shared" si="5"/>
        <v>0.018000000000000002</v>
      </c>
      <c r="AF62" s="118">
        <v>7</v>
      </c>
      <c r="AG62" s="117">
        <f t="shared" si="7"/>
        <v>0.126</v>
      </c>
      <c r="AH62" s="122">
        <v>34</v>
      </c>
      <c r="AI62" s="120">
        <f t="shared" si="6"/>
        <v>4.284</v>
      </c>
      <c r="AJ62" s="48"/>
      <c r="AK62" s="52"/>
      <c r="AL62" s="52"/>
      <c r="AM62" s="77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8"/>
      <c r="BO62" s="107"/>
      <c r="BP62" s="78"/>
      <c r="BQ62" s="108"/>
      <c r="BR62" s="109"/>
      <c r="BS62" s="54"/>
      <c r="BT62" s="35"/>
      <c r="BU62" s="35"/>
      <c r="BV62" s="55"/>
      <c r="BW62" s="56"/>
    </row>
    <row r="63" spans="1:75" ht="12.75">
      <c r="A63" s="12" t="s">
        <v>33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10">
        <v>9</v>
      </c>
      <c r="Q63" s="110">
        <v>9</v>
      </c>
      <c r="R63" s="31"/>
      <c r="S63" s="110">
        <v>12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117">
        <f t="shared" si="5"/>
        <v>0.03</v>
      </c>
      <c r="AF63" s="118">
        <v>7</v>
      </c>
      <c r="AG63" s="117">
        <f t="shared" si="7"/>
        <v>0.21</v>
      </c>
      <c r="AH63" s="122">
        <v>35</v>
      </c>
      <c r="AI63" s="120">
        <f t="shared" si="6"/>
        <v>7.35</v>
      </c>
      <c r="AJ63" s="48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8"/>
      <c r="BO63" s="107"/>
      <c r="BP63" s="78"/>
      <c r="BQ63" s="108"/>
      <c r="BR63" s="109"/>
      <c r="BS63" s="54"/>
      <c r="BT63" s="35"/>
      <c r="BU63" s="35"/>
      <c r="BV63" s="55"/>
      <c r="BW63" s="56"/>
    </row>
    <row r="64" spans="1:75" ht="12.75">
      <c r="A64" s="12" t="s">
        <v>36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117">
        <f t="shared" si="5"/>
        <v>0</v>
      </c>
      <c r="AF64" s="118"/>
      <c r="AG64" s="117">
        <f t="shared" si="7"/>
        <v>0</v>
      </c>
      <c r="AH64" s="122"/>
      <c r="AI64" s="120">
        <f t="shared" si="6"/>
        <v>0</v>
      </c>
      <c r="AJ64" s="48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8"/>
      <c r="BO64" s="107"/>
      <c r="BP64" s="78"/>
      <c r="BQ64" s="108"/>
      <c r="BR64" s="109"/>
      <c r="BS64" s="54"/>
      <c r="BT64" s="35"/>
      <c r="BU64" s="35"/>
      <c r="BV64" s="55"/>
      <c r="BW64" s="56"/>
    </row>
    <row r="65" spans="1:75" ht="12.75">
      <c r="A65" s="12" t="s">
        <v>84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117">
        <f t="shared" si="5"/>
        <v>0</v>
      </c>
      <c r="AF65" s="121"/>
      <c r="AG65" s="117">
        <f t="shared" si="7"/>
        <v>0</v>
      </c>
      <c r="AH65" s="122"/>
      <c r="AI65" s="120">
        <f t="shared" si="6"/>
        <v>0</v>
      </c>
      <c r="AJ65" s="48"/>
      <c r="AK65" s="52"/>
      <c r="AL65" s="52"/>
      <c r="AM65" s="77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8"/>
      <c r="BO65" s="107"/>
      <c r="BP65" s="78"/>
      <c r="BQ65" s="108"/>
      <c r="BR65" s="109"/>
      <c r="BS65" s="54"/>
      <c r="BT65" s="35"/>
      <c r="BU65" s="35"/>
      <c r="BV65" s="55"/>
      <c r="BW65" s="56"/>
    </row>
    <row r="66" spans="1:75" ht="12.75">
      <c r="A66" s="12" t="s">
        <v>59</v>
      </c>
      <c r="B66" s="31"/>
      <c r="C66" s="31"/>
      <c r="D66" s="110">
        <v>1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>
        <v>1</v>
      </c>
      <c r="Q66" s="31">
        <v>2</v>
      </c>
      <c r="R66" s="110"/>
      <c r="S66" s="110">
        <v>2</v>
      </c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117">
        <f>SUM(D66:AD66)*0.001</f>
        <v>0.006</v>
      </c>
      <c r="AF66" s="118">
        <v>7</v>
      </c>
      <c r="AG66" s="117">
        <f t="shared" si="7"/>
        <v>0.042</v>
      </c>
      <c r="AH66" s="122">
        <v>18.57</v>
      </c>
      <c r="AI66" s="120">
        <f t="shared" si="6"/>
        <v>0.7799400000000001</v>
      </c>
      <c r="AJ66" s="69"/>
      <c r="AK66" s="52"/>
      <c r="AL66" s="52"/>
      <c r="AM66" s="77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8"/>
      <c r="BO66" s="107"/>
      <c r="BP66" s="78"/>
      <c r="BQ66" s="108"/>
      <c r="BR66" s="109"/>
      <c r="BS66" s="54"/>
      <c r="BT66" s="35"/>
      <c r="BU66" s="35"/>
      <c r="BV66" s="55"/>
      <c r="BW66" s="56"/>
    </row>
    <row r="67" spans="1:75" ht="12.75">
      <c r="A67" s="12" t="s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117">
        <f t="shared" si="5"/>
        <v>0</v>
      </c>
      <c r="AF67" s="121"/>
      <c r="AG67" s="117">
        <f t="shared" si="7"/>
        <v>0</v>
      </c>
      <c r="AH67" s="122"/>
      <c r="AI67" s="120">
        <f t="shared" si="6"/>
        <v>0</v>
      </c>
      <c r="AJ67" s="48"/>
      <c r="AK67" s="52"/>
      <c r="AL67" s="52"/>
      <c r="AM67" s="77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8"/>
      <c r="BO67" s="107"/>
      <c r="BP67" s="78"/>
      <c r="BQ67" s="108"/>
      <c r="BR67" s="109"/>
      <c r="BS67" s="54"/>
      <c r="BT67" s="35"/>
      <c r="BU67" s="35"/>
      <c r="BV67" s="55"/>
      <c r="BW67" s="56"/>
    </row>
    <row r="68" spans="1:75" ht="12.75">
      <c r="A68" s="12" t="s">
        <v>34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117">
        <f t="shared" si="5"/>
        <v>0</v>
      </c>
      <c r="AF68" s="121"/>
      <c r="AG68" s="117">
        <f t="shared" si="7"/>
        <v>0</v>
      </c>
      <c r="AH68" s="122"/>
      <c r="AI68" s="120">
        <f t="shared" si="6"/>
        <v>0</v>
      </c>
      <c r="AJ68" s="145"/>
      <c r="AK68" s="52"/>
      <c r="AL68" s="52"/>
      <c r="AM68" s="77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8"/>
      <c r="BO68" s="107"/>
      <c r="BP68" s="78"/>
      <c r="BQ68" s="108"/>
      <c r="BR68" s="109"/>
      <c r="BS68" s="54"/>
      <c r="BT68" s="35"/>
      <c r="BU68" s="35"/>
      <c r="BV68" s="55"/>
      <c r="BW68" s="56"/>
    </row>
    <row r="69" spans="1:75" ht="12.75">
      <c r="A69" s="12" t="s">
        <v>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117">
        <f t="shared" si="5"/>
        <v>0</v>
      </c>
      <c r="AF69" s="121"/>
      <c r="AG69" s="117">
        <f t="shared" si="7"/>
        <v>0</v>
      </c>
      <c r="AH69" s="122"/>
      <c r="AI69" s="120">
        <f t="shared" si="6"/>
        <v>0</v>
      </c>
      <c r="AJ69" s="145"/>
      <c r="AK69" s="52"/>
      <c r="AL69" s="52"/>
      <c r="AM69" s="77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8"/>
      <c r="BO69" s="107"/>
      <c r="BP69" s="78"/>
      <c r="BQ69" s="108"/>
      <c r="BR69" s="109"/>
      <c r="BS69" s="54"/>
      <c r="BT69" s="35"/>
      <c r="BU69" s="35"/>
      <c r="BV69" s="55"/>
      <c r="BW69" s="56"/>
    </row>
    <row r="70" spans="1:75" ht="12.75">
      <c r="A70" s="12" t="s">
        <v>61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>
        <v>15</v>
      </c>
      <c r="R70" s="110">
        <v>10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117">
        <f t="shared" si="5"/>
        <v>0.025</v>
      </c>
      <c r="AF70" s="118">
        <v>7</v>
      </c>
      <c r="AG70" s="117">
        <f t="shared" si="7"/>
        <v>0.17500000000000002</v>
      </c>
      <c r="AH70" s="122">
        <v>105.72</v>
      </c>
      <c r="AI70" s="120">
        <f t="shared" si="6"/>
        <v>18.501</v>
      </c>
      <c r="AJ70" s="145">
        <v>0.7</v>
      </c>
      <c r="AK70" s="52"/>
      <c r="AL70" s="52"/>
      <c r="AM70" s="77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8"/>
      <c r="BO70" s="107"/>
      <c r="BP70" s="78"/>
      <c r="BQ70" s="108"/>
      <c r="BR70" s="109"/>
      <c r="BS70" s="54"/>
      <c r="BT70" s="35"/>
      <c r="BU70" s="35"/>
      <c r="BV70" s="55"/>
      <c r="BW70" s="56"/>
    </row>
    <row r="71" spans="1:75" ht="12.75">
      <c r="A71" s="12" t="s">
        <v>62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>
        <v>23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117">
        <f t="shared" si="5"/>
        <v>0.023</v>
      </c>
      <c r="AF71" s="118">
        <v>7</v>
      </c>
      <c r="AG71" s="117">
        <f>AE71*AF71</f>
        <v>0.161</v>
      </c>
      <c r="AH71" s="122">
        <v>61.67</v>
      </c>
      <c r="AI71" s="120">
        <f t="shared" si="6"/>
        <v>9.92887</v>
      </c>
      <c r="AJ71" s="145">
        <v>0.6</v>
      </c>
      <c r="AK71" s="52"/>
      <c r="AL71" s="52"/>
      <c r="AM71" s="77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8"/>
      <c r="BO71" s="107"/>
      <c r="BP71" s="78"/>
      <c r="BQ71" s="108"/>
      <c r="BR71" s="109"/>
      <c r="BS71" s="54"/>
      <c r="BT71" s="35"/>
      <c r="BU71" s="35"/>
      <c r="BV71" s="55"/>
      <c r="BW71" s="56"/>
    </row>
    <row r="72" spans="1:75" ht="12.75">
      <c r="A72" s="12" t="s">
        <v>72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117">
        <f t="shared" si="5"/>
        <v>0</v>
      </c>
      <c r="AF72" s="121"/>
      <c r="AG72" s="117">
        <f>AE72*AF72</f>
        <v>0</v>
      </c>
      <c r="AH72" s="122"/>
      <c r="AI72" s="120">
        <f t="shared" si="6"/>
        <v>0</v>
      </c>
      <c r="AJ72" s="48"/>
      <c r="AK72" s="52"/>
      <c r="AL72" s="52"/>
      <c r="AM72" s="77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8"/>
      <c r="BO72" s="107"/>
      <c r="BP72" s="78"/>
      <c r="BQ72" s="108"/>
      <c r="BR72" s="109"/>
      <c r="BS72" s="54"/>
      <c r="BT72" s="35"/>
      <c r="BU72" s="35"/>
      <c r="BV72" s="55"/>
      <c r="BW72" s="56"/>
    </row>
    <row r="73" spans="1:75" ht="12.75">
      <c r="A73" s="12" t="s">
        <v>37</v>
      </c>
      <c r="B73" s="31"/>
      <c r="C73" s="31"/>
      <c r="D73" s="31"/>
      <c r="E73" s="169"/>
      <c r="F73" s="17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169">
        <v>0.3</v>
      </c>
      <c r="AA73" s="170"/>
      <c r="AB73" s="31"/>
      <c r="AC73" s="31"/>
      <c r="AD73" s="31"/>
      <c r="AE73" s="135">
        <f t="shared" si="5"/>
        <v>0.0003</v>
      </c>
      <c r="AF73" s="118">
        <v>7</v>
      </c>
      <c r="AG73" s="117">
        <v>0.001</v>
      </c>
      <c r="AH73" s="122">
        <v>433</v>
      </c>
      <c r="AI73" s="120">
        <f t="shared" si="6"/>
        <v>0.433</v>
      </c>
      <c r="AJ73" s="48"/>
      <c r="AK73" s="52"/>
      <c r="AL73" s="52"/>
      <c r="AM73" s="77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8"/>
      <c r="BO73" s="107"/>
      <c r="BP73" s="78"/>
      <c r="BQ73" s="108"/>
      <c r="BR73" s="109"/>
      <c r="BS73" s="54"/>
      <c r="BT73" s="35"/>
      <c r="BU73" s="35"/>
      <c r="BV73" s="55"/>
      <c r="BW73" s="56"/>
    </row>
    <row r="74" spans="1:75" ht="12.75">
      <c r="A74" s="12" t="s">
        <v>60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152">
        <v>80</v>
      </c>
      <c r="M74" s="153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117">
        <f t="shared" si="5"/>
        <v>0.08</v>
      </c>
      <c r="AF74" s="118">
        <v>7</v>
      </c>
      <c r="AG74" s="117">
        <f>AE74*AF74</f>
        <v>0.56</v>
      </c>
      <c r="AH74" s="122">
        <v>53.11</v>
      </c>
      <c r="AI74" s="120">
        <f t="shared" si="6"/>
        <v>29.741600000000002</v>
      </c>
      <c r="AJ74" s="145">
        <v>2</v>
      </c>
      <c r="AK74" s="52"/>
      <c r="AL74" s="52"/>
      <c r="AM74" s="77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8"/>
      <c r="BO74" s="87"/>
      <c r="BP74" s="78"/>
      <c r="BQ74" s="108"/>
      <c r="BR74" s="109"/>
      <c r="BS74" s="54"/>
      <c r="BT74" s="35"/>
      <c r="BU74" s="35"/>
      <c r="BV74" s="55"/>
      <c r="BW74" s="56"/>
    </row>
    <row r="75" spans="1:75" ht="12.75">
      <c r="A75" s="12" t="s">
        <v>77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152"/>
      <c r="AA75" s="153"/>
      <c r="AB75" s="31"/>
      <c r="AC75" s="31"/>
      <c r="AD75" s="31"/>
      <c r="AE75" s="117">
        <f t="shared" si="5"/>
        <v>0</v>
      </c>
      <c r="AF75" s="118"/>
      <c r="AG75" s="117">
        <f aca="true" t="shared" si="8" ref="AG75:AG81">AE75*AF75</f>
        <v>0</v>
      </c>
      <c r="AH75" s="122"/>
      <c r="AI75" s="120">
        <f t="shared" si="6"/>
        <v>0</v>
      </c>
      <c r="AJ75" s="48"/>
      <c r="AK75" s="52"/>
      <c r="AL75" s="52"/>
      <c r="AM75" s="77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8"/>
      <c r="BO75" s="87"/>
      <c r="BP75" s="78"/>
      <c r="BQ75" s="108"/>
      <c r="BR75" s="109"/>
      <c r="BS75" s="54"/>
      <c r="BT75" s="35"/>
      <c r="BU75" s="35"/>
      <c r="BV75" s="55"/>
      <c r="BW75" s="56"/>
    </row>
    <row r="76" spans="1:75" ht="12.75">
      <c r="A76" s="12" t="s">
        <v>80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152"/>
      <c r="M76" s="153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189"/>
      <c r="AC76" s="190"/>
      <c r="AD76" s="31"/>
      <c r="AE76" s="117">
        <f t="shared" si="5"/>
        <v>0</v>
      </c>
      <c r="AF76" s="121"/>
      <c r="AG76" s="117">
        <f t="shared" si="8"/>
        <v>0</v>
      </c>
      <c r="AH76" s="122"/>
      <c r="AI76" s="120">
        <f t="shared" si="6"/>
        <v>0</v>
      </c>
      <c r="AJ76" s="48"/>
      <c r="AK76" s="52"/>
      <c r="AL76" s="52"/>
      <c r="AM76" s="77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8"/>
      <c r="BO76" s="87"/>
      <c r="BP76" s="78"/>
      <c r="BQ76" s="108"/>
      <c r="BR76" s="109"/>
      <c r="BS76" s="54"/>
      <c r="BT76" s="35"/>
      <c r="BU76" s="35"/>
      <c r="BV76" s="55"/>
      <c r="BW76" s="56"/>
    </row>
    <row r="77" spans="1:75" ht="12.75">
      <c r="A77" s="12" t="s">
        <v>97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152"/>
      <c r="M77" s="153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117">
        <f t="shared" si="5"/>
        <v>0</v>
      </c>
      <c r="AF77" s="121"/>
      <c r="AG77" s="117">
        <f t="shared" si="8"/>
        <v>0</v>
      </c>
      <c r="AH77" s="122"/>
      <c r="AI77" s="120">
        <f t="shared" si="6"/>
        <v>0</v>
      </c>
      <c r="AJ77" s="48"/>
      <c r="AK77" s="52"/>
      <c r="AL77" s="52"/>
      <c r="AM77" s="77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8"/>
      <c r="BO77" s="107"/>
      <c r="BP77" s="78"/>
      <c r="BQ77" s="108"/>
      <c r="BR77" s="109"/>
      <c r="BS77" s="54"/>
      <c r="BT77" s="35"/>
      <c r="BU77" s="35"/>
      <c r="BV77" s="55"/>
      <c r="BW77" s="56"/>
    </row>
    <row r="78" spans="1:75" ht="12.75">
      <c r="A78" s="12" t="s">
        <v>86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157"/>
      <c r="M78" s="158"/>
      <c r="N78" s="31"/>
      <c r="O78" s="31"/>
      <c r="P78" s="31"/>
      <c r="Q78" s="31"/>
      <c r="R78" s="31"/>
      <c r="S78" s="110">
        <v>16.135</v>
      </c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117">
        <f t="shared" si="5"/>
        <v>0.016135000000000004</v>
      </c>
      <c r="AF78" s="118">
        <v>7</v>
      </c>
      <c r="AG78" s="117">
        <f t="shared" si="8"/>
        <v>0.11294500000000002</v>
      </c>
      <c r="AH78" s="122">
        <v>95</v>
      </c>
      <c r="AI78" s="120">
        <f t="shared" si="6"/>
        <v>10.729775000000002</v>
      </c>
      <c r="AJ78" s="48"/>
      <c r="AK78" s="52"/>
      <c r="AL78" s="52"/>
      <c r="AM78" s="77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8"/>
      <c r="BO78" s="107"/>
      <c r="BP78" s="78"/>
      <c r="BQ78" s="108"/>
      <c r="BR78" s="109"/>
      <c r="BS78" s="88"/>
      <c r="BT78" s="35"/>
      <c r="BU78" s="35"/>
      <c r="BV78" s="35"/>
      <c r="BW78" s="35"/>
    </row>
    <row r="79" spans="1:75" ht="12.75">
      <c r="A79" s="12" t="s">
        <v>106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152"/>
      <c r="M79" s="153"/>
      <c r="N79" s="31"/>
      <c r="O79" s="31"/>
      <c r="P79" s="31"/>
      <c r="Q79" s="31"/>
      <c r="R79" s="31"/>
      <c r="S79" s="110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117">
        <f>SUM(D79:AD79)*0.001</f>
        <v>0</v>
      </c>
      <c r="AF79" s="147"/>
      <c r="AG79" s="117">
        <f t="shared" si="8"/>
        <v>0</v>
      </c>
      <c r="AH79" s="122"/>
      <c r="AI79" s="120">
        <f t="shared" si="6"/>
        <v>0</v>
      </c>
      <c r="AJ79" s="48"/>
      <c r="AK79" s="52"/>
      <c r="AL79" s="52"/>
      <c r="AM79" s="77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8"/>
      <c r="BO79" s="107"/>
      <c r="BP79" s="78"/>
      <c r="BQ79" s="108"/>
      <c r="BR79" s="109"/>
      <c r="BS79" s="88"/>
      <c r="BT79" s="35"/>
      <c r="BU79" s="35"/>
      <c r="BV79" s="35"/>
      <c r="BW79" s="35"/>
    </row>
    <row r="80" spans="1:75" ht="12.75">
      <c r="A80" s="12" t="s">
        <v>89</v>
      </c>
      <c r="B80" s="31"/>
      <c r="C80" s="31"/>
      <c r="D80" s="31"/>
      <c r="E80" s="31"/>
      <c r="F80" s="31"/>
      <c r="G80" s="31"/>
      <c r="H80" s="31"/>
      <c r="I80" s="31"/>
      <c r="J80" s="31"/>
      <c r="K80" s="152"/>
      <c r="L80" s="153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117">
        <f t="shared" si="5"/>
        <v>0</v>
      </c>
      <c r="AF80" s="147"/>
      <c r="AG80" s="117">
        <f t="shared" si="8"/>
        <v>0</v>
      </c>
      <c r="AH80" s="122"/>
      <c r="AI80" s="120">
        <f t="shared" si="6"/>
        <v>0</v>
      </c>
      <c r="AJ80" s="48"/>
      <c r="AK80" s="52"/>
      <c r="AL80" s="52"/>
      <c r="AM80" s="77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8"/>
      <c r="BO80" s="107"/>
      <c r="BP80" s="78"/>
      <c r="BQ80" s="108"/>
      <c r="BR80" s="109"/>
      <c r="BS80" s="88"/>
      <c r="BT80" s="35"/>
      <c r="BU80" s="35"/>
      <c r="BV80" s="35"/>
      <c r="BW80" s="35"/>
    </row>
    <row r="81" spans="1:75" ht="12.75">
      <c r="A81" s="12" t="s">
        <v>98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162"/>
      <c r="AB81" s="163"/>
      <c r="AC81" s="31"/>
      <c r="AD81" s="31"/>
      <c r="AE81" s="117">
        <f t="shared" si="5"/>
        <v>0</v>
      </c>
      <c r="AF81" s="121"/>
      <c r="AG81" s="117">
        <f t="shared" si="8"/>
        <v>0</v>
      </c>
      <c r="AH81" s="122"/>
      <c r="AI81" s="120">
        <f t="shared" si="6"/>
        <v>0</v>
      </c>
      <c r="AJ81" s="48"/>
      <c r="AK81" s="52"/>
      <c r="AL81" s="52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8"/>
      <c r="BO81" s="107"/>
      <c r="BP81" s="78"/>
      <c r="BQ81" s="108"/>
      <c r="BR81" s="109"/>
      <c r="BS81" s="88"/>
      <c r="BT81" s="35"/>
      <c r="BU81" s="35"/>
      <c r="BV81" s="35"/>
      <c r="BW81" s="35"/>
    </row>
    <row r="82" spans="1:75" ht="12.75">
      <c r="A82" s="164" t="s">
        <v>11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6"/>
      <c r="AI82" s="24">
        <v>560</v>
      </c>
      <c r="AJ82" s="61">
        <v>560</v>
      </c>
      <c r="AK82" s="52"/>
      <c r="AL82" s="52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59"/>
      <c r="BP82" s="77"/>
      <c r="BQ82" s="35"/>
      <c r="BR82" s="62"/>
      <c r="BS82" s="63"/>
      <c r="BT82" s="35"/>
      <c r="BU82" s="35"/>
      <c r="BV82" s="35"/>
      <c r="BW82" s="36"/>
    </row>
    <row r="83" spans="1:75" ht="12.75">
      <c r="A83" s="159" t="s">
        <v>56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1"/>
      <c r="AI83" s="24">
        <v>80</v>
      </c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62"/>
      <c r="BS83" s="58"/>
      <c r="BT83" s="35"/>
      <c r="BU83" s="35"/>
      <c r="BV83" s="35"/>
      <c r="BW83" s="35"/>
    </row>
    <row r="84" spans="1:75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I84" s="29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35"/>
      <c r="BR84" s="36"/>
      <c r="BS84" s="35"/>
      <c r="BT84" s="35"/>
      <c r="BU84" s="35"/>
      <c r="BV84" s="35"/>
      <c r="BW84" s="35"/>
    </row>
    <row r="85" spans="1:75" ht="12.75">
      <c r="A85" s="115"/>
      <c r="B85" s="156" t="s">
        <v>81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15"/>
      <c r="R85" s="115"/>
      <c r="S85" s="115"/>
      <c r="T85" s="155" t="s">
        <v>109</v>
      </c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15"/>
      <c r="AG85" s="115"/>
      <c r="AJ85" s="52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52"/>
      <c r="BA85" s="52"/>
      <c r="BB85" s="52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52"/>
      <c r="BP85" s="52"/>
      <c r="BQ85" s="35"/>
      <c r="BR85" s="35"/>
      <c r="BS85" s="35"/>
      <c r="BT85" s="35"/>
      <c r="BU85" s="35"/>
      <c r="BV85" s="35"/>
      <c r="BW85" s="35"/>
    </row>
    <row r="86" spans="1:75" ht="12.7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35"/>
      <c r="BR86" s="35"/>
      <c r="BS86" s="35"/>
      <c r="BT86" s="35"/>
      <c r="BU86" s="35"/>
      <c r="BV86" s="35"/>
      <c r="BW86" s="35"/>
    </row>
    <row r="87" spans="1:75" ht="12.75">
      <c r="A87" s="115"/>
      <c r="B87" s="156" t="s">
        <v>103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15"/>
      <c r="R87" s="115"/>
      <c r="S87" s="115"/>
      <c r="T87" s="154" t="s">
        <v>111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15"/>
      <c r="AG87" s="115"/>
      <c r="AJ87" s="52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52"/>
      <c r="BA87" s="52"/>
      <c r="BB87" s="52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52"/>
      <c r="BP87" s="52"/>
      <c r="BQ87" s="35"/>
      <c r="BR87" s="35"/>
      <c r="BS87" s="35"/>
      <c r="BT87" s="35"/>
      <c r="BU87" s="35"/>
      <c r="BV87" s="35"/>
      <c r="BW87" s="35"/>
    </row>
    <row r="88" spans="1:75" ht="12.7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35"/>
      <c r="BR88" s="35"/>
      <c r="BS88" s="35"/>
      <c r="BT88" s="35"/>
      <c r="BU88" s="35"/>
      <c r="BV88" s="35"/>
      <c r="BW88" s="35"/>
    </row>
    <row r="89" spans="1:71" ht="12.7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BR89" s="35"/>
      <c r="BS89" s="35"/>
    </row>
    <row r="90" spans="1:71" ht="12.7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BR90" s="35"/>
      <c r="BS90" s="35"/>
    </row>
    <row r="91" spans="1:71" ht="12.7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BR91" s="35"/>
      <c r="BS91" s="35"/>
    </row>
    <row r="92" spans="1:71" ht="12.7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BR92" s="35"/>
      <c r="BS92" s="35"/>
    </row>
    <row r="93" spans="1:71" ht="12.7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BR93" s="35"/>
      <c r="BS93" s="35"/>
    </row>
    <row r="94" spans="1:71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BR94" s="35"/>
      <c r="BS94" s="35"/>
    </row>
    <row r="95" spans="1:71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BR95" s="35"/>
      <c r="BS95" s="35"/>
    </row>
    <row r="96" spans="1:71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BR96" s="35"/>
      <c r="BS96" s="35"/>
    </row>
    <row r="97" spans="1:71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BR97" s="35"/>
      <c r="BS97" s="35"/>
    </row>
    <row r="98" spans="1:71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BR98" s="35"/>
      <c r="BS98" s="35"/>
    </row>
    <row r="99" spans="1:71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BR99" s="35"/>
      <c r="BS99" s="35"/>
    </row>
    <row r="100" spans="1:33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</row>
    <row r="101" spans="1:33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</row>
    <row r="102" spans="1:33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</row>
    <row r="103" spans="1:33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</row>
    <row r="104" spans="1:33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</row>
    <row r="105" spans="1:33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</row>
    <row r="106" spans="1:33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</row>
    <row r="107" spans="1:33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</row>
    <row r="108" spans="1:33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</row>
    <row r="109" spans="1:33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</row>
    <row r="110" spans="1:33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</row>
    <row r="111" spans="1:33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</row>
    <row r="112" spans="1:33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</row>
    <row r="113" spans="1:33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</row>
    <row r="114" spans="1:33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</row>
    <row r="115" spans="1:33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</row>
    <row r="116" spans="1:33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</row>
    <row r="117" spans="1:33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</row>
    <row r="118" spans="1:33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</row>
    <row r="119" spans="1:33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</row>
    <row r="120" spans="1:33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</row>
    <row r="121" spans="1:33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</row>
    <row r="122" spans="1:33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</row>
    <row r="123" spans="1:33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</row>
    <row r="124" spans="1:33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</row>
    <row r="125" spans="1:33" ht="12.7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</row>
    <row r="126" spans="1:33" ht="12.7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</row>
    <row r="127" spans="1:33" ht="12.7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</row>
    <row r="128" spans="1:33" ht="12.7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</row>
    <row r="129" spans="1:33" ht="12.7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</row>
    <row r="130" spans="1:33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</row>
    <row r="131" spans="1:33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</row>
    <row r="132" spans="1:33" ht="12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</row>
    <row r="133" spans="1:33" ht="12.7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</row>
    <row r="134" spans="1:33" ht="12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</row>
    <row r="135" spans="1:33" ht="12.7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</row>
    <row r="136" spans="1:3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</row>
    <row r="137" spans="1:33" ht="12.7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</row>
    <row r="138" spans="1:33" ht="12.7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</row>
    <row r="139" spans="1:33" ht="12.7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</row>
    <row r="140" spans="1:33" ht="12.7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</row>
    <row r="141" spans="1:33" ht="12.7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</row>
    <row r="142" spans="1:33" ht="12.7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</row>
    <row r="143" spans="1:33" ht="12.7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spans="1:33" ht="12.7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</row>
    <row r="145" spans="1:33" ht="12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</row>
    <row r="146" spans="1:33" ht="12.7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</row>
    <row r="147" spans="1:33" ht="12.7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</row>
    <row r="148" spans="1:33" ht="12.7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</row>
    <row r="149" spans="1:33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</row>
    <row r="150" spans="1:33" ht="12.7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</row>
    <row r="151" spans="1:33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</row>
    <row r="152" spans="1:33" ht="12.7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</row>
    <row r="153" spans="1:33" ht="12.7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</row>
    <row r="154" spans="1:33" ht="12.7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</row>
    <row r="155" spans="1:33" ht="12.7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</row>
    <row r="156" spans="1:33" ht="12.7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</row>
    <row r="157" spans="1:33" ht="12.7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</row>
    <row r="158" spans="1:33" ht="12.7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</row>
    <row r="159" spans="1:33" ht="12.7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</row>
    <row r="160" spans="1:33" ht="12.7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</row>
    <row r="161" spans="1:33" ht="12.7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</row>
    <row r="162" spans="1:33" ht="12.7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</row>
    <row r="163" spans="1:33" ht="12.7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</row>
    <row r="164" spans="1:33" ht="12.7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</row>
    <row r="165" spans="1:33" ht="12.7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</row>
    <row r="166" spans="1:33" ht="12.7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</row>
    <row r="167" spans="1:33" ht="12.7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</row>
    <row r="168" spans="1:33" ht="12.7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</row>
    <row r="169" spans="1:33" ht="12.7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</row>
    <row r="170" spans="1:33" ht="12.7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</row>
    <row r="171" spans="1:33" ht="12.7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</row>
    <row r="172" spans="1:33" ht="12.7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</row>
    <row r="173" spans="1:33" ht="12.7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</row>
    <row r="174" spans="1:33" ht="12.7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</row>
    <row r="175" spans="1:33" ht="12.7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</row>
    <row r="176" spans="1:33" ht="12.7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</row>
    <row r="177" spans="1:33" ht="12.7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</row>
    <row r="178" spans="1:33" ht="12.7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</row>
    <row r="179" spans="1:33" ht="12.7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</row>
    <row r="180" spans="1:33" ht="12.7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</row>
    <row r="181" spans="1:33" ht="12.7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</row>
    <row r="182" spans="1:33" ht="12.7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</row>
    <row r="183" spans="1:33" ht="12.7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</row>
    <row r="184" spans="1:33" ht="12.7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</row>
    <row r="185" spans="1:33" ht="12.7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</row>
    <row r="186" spans="1:33" ht="12.7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</row>
    <row r="187" spans="1:33" ht="12.7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</row>
    <row r="188" spans="1:33" ht="12.7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</row>
    <row r="189" spans="1:33" ht="12.7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</row>
    <row r="190" spans="1:33" ht="12.7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</row>
    <row r="191" spans="1:33" ht="12.7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</row>
    <row r="192" spans="1:33" ht="12.7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</row>
    <row r="193" spans="1:33" ht="12.7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</row>
    <row r="194" spans="1:33" ht="12.7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</row>
    <row r="195" spans="1:33" ht="12.7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</row>
    <row r="196" spans="1:33" ht="12.7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</row>
    <row r="197" spans="1:33" ht="12.7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</row>
    <row r="198" spans="1:33" ht="12.7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</row>
    <row r="199" spans="1:33" ht="12.7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</row>
    <row r="200" spans="1:33" ht="12.7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</row>
    <row r="201" spans="1:33" ht="12.7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</row>
    <row r="202" spans="1:33" ht="12.7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</row>
    <row r="203" spans="1:33" ht="12.7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</row>
    <row r="204" spans="1:33" ht="12.7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</row>
    <row r="205" spans="1:33" ht="12.7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3" ht="12.7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</row>
    <row r="207" spans="1:33" ht="12.7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</row>
    <row r="208" spans="1:33" ht="12.7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</row>
    <row r="209" spans="1:33" ht="12.7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</row>
    <row r="210" spans="1:33" ht="12.7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</row>
    <row r="211" spans="1:33" ht="12.7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</row>
    <row r="212" spans="1:33" ht="12.7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</row>
    <row r="213" spans="1:33" ht="12.7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</row>
    <row r="214" spans="1:33" ht="12.7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</row>
    <row r="215" spans="1:33" ht="12.7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</row>
    <row r="216" spans="1:33" ht="12.7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</row>
    <row r="217" spans="1:33" ht="12.7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</row>
    <row r="218" spans="1:33" ht="12.7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</row>
    <row r="219" spans="1:33" ht="12.7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</row>
    <row r="220" spans="1:33" ht="12.7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</row>
    <row r="221" spans="1:33" ht="12.7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</row>
    <row r="222" spans="1:33" ht="12.7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</row>
    <row r="223" spans="1:33" ht="12.7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</row>
    <row r="224" spans="1:33" ht="12.7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</row>
    <row r="225" spans="1:33" ht="12.7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</row>
    <row r="226" spans="1:33" ht="12.7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</row>
    <row r="227" spans="1:33" ht="12.7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</row>
    <row r="228" spans="1:33" ht="12.7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</row>
    <row r="229" spans="1:33" ht="12.7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</row>
    <row r="230" spans="1:33" ht="12.7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</row>
    <row r="231" spans="1:33" ht="12.7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</row>
    <row r="232" spans="1:33" ht="12.7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</row>
    <row r="233" spans="1:33" ht="12.7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</row>
    <row r="234" spans="1:33" ht="12.7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</row>
    <row r="235" spans="1:33" ht="12.7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</row>
    <row r="236" spans="1:33" ht="12.7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</row>
    <row r="237" spans="1:33" ht="12.7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</row>
    <row r="238" spans="1:33" ht="12.7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</row>
    <row r="239" spans="1:33" ht="12.7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</row>
    <row r="240" spans="1:33" ht="12.7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</row>
    <row r="241" spans="1:33" ht="12.7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</row>
    <row r="242" spans="1:33" ht="12.7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</row>
    <row r="243" spans="1:33" ht="12.7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</row>
    <row r="244" spans="1:33" ht="12.7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</row>
    <row r="245" spans="1:33" ht="12.7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</row>
    <row r="246" spans="1:33" ht="12.7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</row>
  </sheetData>
  <sheetProtection/>
  <mergeCells count="254">
    <mergeCell ref="AA42:AB42"/>
    <mergeCell ref="P50:X50"/>
    <mergeCell ref="R26:S26"/>
    <mergeCell ref="T26:U26"/>
    <mergeCell ref="V26:W26"/>
    <mergeCell ref="AA35:AB35"/>
    <mergeCell ref="Y26:Z26"/>
    <mergeCell ref="R38:S38"/>
    <mergeCell ref="AJ48:AK48"/>
    <mergeCell ref="AJ49:AJ54"/>
    <mergeCell ref="AK49:AK54"/>
    <mergeCell ref="Y50:AD50"/>
    <mergeCell ref="Y49:AD49"/>
    <mergeCell ref="AE48:AG48"/>
    <mergeCell ref="Y54:AD54"/>
    <mergeCell ref="Y51:AD51"/>
    <mergeCell ref="Y52:AD52"/>
    <mergeCell ref="AM49:BA49"/>
    <mergeCell ref="BN48:BP48"/>
    <mergeCell ref="AS26:AT26"/>
    <mergeCell ref="BE26:BF26"/>
    <mergeCell ref="AM48:BM48"/>
    <mergeCell ref="AW26:AX26"/>
    <mergeCell ref="AO26:AP26"/>
    <mergeCell ref="AM26:AN26"/>
    <mergeCell ref="AQ26:AR26"/>
    <mergeCell ref="BJ26:BK26"/>
    <mergeCell ref="BV17:BW17"/>
    <mergeCell ref="BB49:BM49"/>
    <mergeCell ref="AY26:AZ26"/>
    <mergeCell ref="BT17:BU17"/>
    <mergeCell ref="BR22:BR23"/>
    <mergeCell ref="BN17:BP17"/>
    <mergeCell ref="AM21:BA21"/>
    <mergeCell ref="BB22:BM22"/>
    <mergeCell ref="BB18:BM18"/>
    <mergeCell ref="BP22:BP23"/>
    <mergeCell ref="BB54:BM54"/>
    <mergeCell ref="AM52:BA52"/>
    <mergeCell ref="AM51:BA51"/>
    <mergeCell ref="BB53:BM53"/>
    <mergeCell ref="AM54:BA54"/>
    <mergeCell ref="AM53:BA53"/>
    <mergeCell ref="BB51:BM51"/>
    <mergeCell ref="BB52:BM52"/>
    <mergeCell ref="BC87:BN87"/>
    <mergeCell ref="AJ83:BQ83"/>
    <mergeCell ref="AK85:AY85"/>
    <mergeCell ref="BC85:BN85"/>
    <mergeCell ref="AK87:AY87"/>
    <mergeCell ref="BQ22:BQ23"/>
    <mergeCell ref="BB23:BM23"/>
    <mergeCell ref="AM22:BA22"/>
    <mergeCell ref="BN22:BN23"/>
    <mergeCell ref="BH26:BI26"/>
    <mergeCell ref="AM23:BA23"/>
    <mergeCell ref="BO22:BO23"/>
    <mergeCell ref="AU26:AV26"/>
    <mergeCell ref="AV12:AW12"/>
    <mergeCell ref="BB21:BM21"/>
    <mergeCell ref="BB20:BM20"/>
    <mergeCell ref="AV15:AW15"/>
    <mergeCell ref="AM20:BA20"/>
    <mergeCell ref="AO15:AQ15"/>
    <mergeCell ref="AR15:AS15"/>
    <mergeCell ref="AT15:AU15"/>
    <mergeCell ref="AM18:BA18"/>
    <mergeCell ref="AM17:BM17"/>
    <mergeCell ref="BP9:BQ9"/>
    <mergeCell ref="BA10:BO10"/>
    <mergeCell ref="AV8:AW10"/>
    <mergeCell ref="BA11:BO11"/>
    <mergeCell ref="BA9:BM9"/>
    <mergeCell ref="AR14:AS14"/>
    <mergeCell ref="AR13:AS13"/>
    <mergeCell ref="AT13:AU13"/>
    <mergeCell ref="AV13:AW13"/>
    <mergeCell ref="AT14:AU14"/>
    <mergeCell ref="AV14:AW14"/>
    <mergeCell ref="AT8:AU10"/>
    <mergeCell ref="AO13:AQ13"/>
    <mergeCell ref="AR8:AS10"/>
    <mergeCell ref="AR12:AS12"/>
    <mergeCell ref="AO12:AQ12"/>
    <mergeCell ref="AR11:AS11"/>
    <mergeCell ref="AT12:AU12"/>
    <mergeCell ref="BA12:BO12"/>
    <mergeCell ref="B1:G1"/>
    <mergeCell ref="A2:B2"/>
    <mergeCell ref="L6:AC6"/>
    <mergeCell ref="AO8:AQ10"/>
    <mergeCell ref="M8:N10"/>
    <mergeCell ref="AV5:BL5"/>
    <mergeCell ref="AT11:AU11"/>
    <mergeCell ref="AV11:AW11"/>
    <mergeCell ref="K11:L11"/>
    <mergeCell ref="M11:N11"/>
    <mergeCell ref="AU6:BL6"/>
    <mergeCell ref="AK1:AP1"/>
    <mergeCell ref="AJ2:AK2"/>
    <mergeCell ref="AJ3:AS3"/>
    <mergeCell ref="AJ4:AP4"/>
    <mergeCell ref="R11:AF11"/>
    <mergeCell ref="M5:AC5"/>
    <mergeCell ref="B11:C11"/>
    <mergeCell ref="B10:C10"/>
    <mergeCell ref="I11:J11"/>
    <mergeCell ref="D12:E12"/>
    <mergeCell ref="K12:L12"/>
    <mergeCell ref="K8:L10"/>
    <mergeCell ref="F12:H12"/>
    <mergeCell ref="F8:H10"/>
    <mergeCell ref="D11:E11"/>
    <mergeCell ref="F11:H11"/>
    <mergeCell ref="R12:AF12"/>
    <mergeCell ref="AK11:AL11"/>
    <mergeCell ref="AJ9:AL9"/>
    <mergeCell ref="AJ5:AP5"/>
    <mergeCell ref="AM11:AN11"/>
    <mergeCell ref="AJ8:AL8"/>
    <mergeCell ref="AG9:AH9"/>
    <mergeCell ref="R9:AD9"/>
    <mergeCell ref="M12:N12"/>
    <mergeCell ref="A3:J3"/>
    <mergeCell ref="A4:G4"/>
    <mergeCell ref="A5:G5"/>
    <mergeCell ref="I8:J10"/>
    <mergeCell ref="D8:E10"/>
    <mergeCell ref="B12:C12"/>
    <mergeCell ref="A8:C8"/>
    <mergeCell ref="A9:C9"/>
    <mergeCell ref="I12:J12"/>
    <mergeCell ref="AO14:AQ14"/>
    <mergeCell ref="AO11:AQ11"/>
    <mergeCell ref="AM14:AN14"/>
    <mergeCell ref="AM12:AN12"/>
    <mergeCell ref="AK10:AL10"/>
    <mergeCell ref="AM13:AN13"/>
    <mergeCell ref="AM8:AN10"/>
    <mergeCell ref="AK14:AL14"/>
    <mergeCell ref="AK13:AL13"/>
    <mergeCell ref="AK12:AL12"/>
    <mergeCell ref="I13:J13"/>
    <mergeCell ref="AJ18:AJ23"/>
    <mergeCell ref="Y19:AD19"/>
    <mergeCell ref="D23:J23"/>
    <mergeCell ref="D21:J21"/>
    <mergeCell ref="P22:X22"/>
    <mergeCell ref="P23:X23"/>
    <mergeCell ref="Y20:AD20"/>
    <mergeCell ref="M13:N13"/>
    <mergeCell ref="AI22:AI23"/>
    <mergeCell ref="AJ17:AK17"/>
    <mergeCell ref="AE17:AG17"/>
    <mergeCell ref="K18:O18"/>
    <mergeCell ref="K13:L13"/>
    <mergeCell ref="P18:X18"/>
    <mergeCell ref="AK18:AK23"/>
    <mergeCell ref="AF22:AF23"/>
    <mergeCell ref="AH22:AH23"/>
    <mergeCell ref="K14:L14"/>
    <mergeCell ref="P21:X21"/>
    <mergeCell ref="P19:X19"/>
    <mergeCell ref="D17:AD17"/>
    <mergeCell ref="Y18:AD18"/>
    <mergeCell ref="P20:X20"/>
    <mergeCell ref="D19:J19"/>
    <mergeCell ref="D18:J18"/>
    <mergeCell ref="Y21:AD21"/>
    <mergeCell ref="B13:C13"/>
    <mergeCell ref="D13:E13"/>
    <mergeCell ref="F14:H14"/>
    <mergeCell ref="F13:H13"/>
    <mergeCell ref="B14:C14"/>
    <mergeCell ref="D14:E14"/>
    <mergeCell ref="I15:J15"/>
    <mergeCell ref="M15:N15"/>
    <mergeCell ref="K21:O21"/>
    <mergeCell ref="AC38:AD38"/>
    <mergeCell ref="A17:B17"/>
    <mergeCell ref="K20:O20"/>
    <mergeCell ref="B18:B23"/>
    <mergeCell ref="D20:J20"/>
    <mergeCell ref="K22:O22"/>
    <mergeCell ref="K19:O19"/>
    <mergeCell ref="D22:J22"/>
    <mergeCell ref="Y38:Z38"/>
    <mergeCell ref="Y23:AD23"/>
    <mergeCell ref="AG22:AG23"/>
    <mergeCell ref="AE22:AE23"/>
    <mergeCell ref="Y22:AD22"/>
    <mergeCell ref="AA34:AB34"/>
    <mergeCell ref="AA26:AB26"/>
    <mergeCell ref="AC35:AD35"/>
    <mergeCell ref="I14:J14"/>
    <mergeCell ref="M14:N14"/>
    <mergeCell ref="AB76:AC76"/>
    <mergeCell ref="K52:O52"/>
    <mergeCell ref="D54:J54"/>
    <mergeCell ref="K51:O51"/>
    <mergeCell ref="R60:S60"/>
    <mergeCell ref="Y53:AD53"/>
    <mergeCell ref="AC26:AD26"/>
    <mergeCell ref="AA36:AB36"/>
    <mergeCell ref="A18:A23"/>
    <mergeCell ref="L26:M26"/>
    <mergeCell ref="D26:E26"/>
    <mergeCell ref="G38:H38"/>
    <mergeCell ref="D38:E38"/>
    <mergeCell ref="K15:L15"/>
    <mergeCell ref="F15:H15"/>
    <mergeCell ref="Q61:R61"/>
    <mergeCell ref="A58:F58"/>
    <mergeCell ref="H26:I26"/>
    <mergeCell ref="A49:A54"/>
    <mergeCell ref="B49:B54"/>
    <mergeCell ref="L74:M74"/>
    <mergeCell ref="E73:F73"/>
    <mergeCell ref="K50:O50"/>
    <mergeCell ref="P26:Q26"/>
    <mergeCell ref="D49:J49"/>
    <mergeCell ref="K49:O49"/>
    <mergeCell ref="K54:O54"/>
    <mergeCell ref="K23:O23"/>
    <mergeCell ref="F26:G26"/>
    <mergeCell ref="S27:T27"/>
    <mergeCell ref="N26:O26"/>
    <mergeCell ref="P49:X49"/>
    <mergeCell ref="T60:U60"/>
    <mergeCell ref="P53:X53"/>
    <mergeCell ref="D50:J50"/>
    <mergeCell ref="K53:O53"/>
    <mergeCell ref="P54:X54"/>
    <mergeCell ref="D53:J53"/>
    <mergeCell ref="A83:AH83"/>
    <mergeCell ref="AA81:AB81"/>
    <mergeCell ref="A82:AH82"/>
    <mergeCell ref="A48:B48"/>
    <mergeCell ref="D48:AD48"/>
    <mergeCell ref="Z73:AA73"/>
    <mergeCell ref="P52:X52"/>
    <mergeCell ref="P51:X51"/>
    <mergeCell ref="D52:J52"/>
    <mergeCell ref="D51:J51"/>
    <mergeCell ref="L79:M79"/>
    <mergeCell ref="T87:AE87"/>
    <mergeCell ref="Z75:AA75"/>
    <mergeCell ref="L77:M77"/>
    <mergeCell ref="L76:M76"/>
    <mergeCell ref="B87:P87"/>
    <mergeCell ref="L78:M78"/>
    <mergeCell ref="K80:L80"/>
    <mergeCell ref="T85:AE85"/>
    <mergeCell ref="B85:P85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46"/>
  <sheetViews>
    <sheetView tabSelected="1" zoomScalePageLayoutView="0" workbookViewId="0" topLeftCell="A52">
      <selection activeCell="R36" sqref="R36"/>
    </sheetView>
  </sheetViews>
  <sheetFormatPr defaultColWidth="9.140625" defaultRowHeight="12.75"/>
  <cols>
    <col min="1" max="1" width="16.140625" style="0" customWidth="1"/>
    <col min="2" max="2" width="3.7109375" style="0" customWidth="1"/>
    <col min="3" max="4" width="3.421875" style="0" customWidth="1"/>
    <col min="5" max="5" width="2.8515625" style="0" customWidth="1"/>
    <col min="6" max="6" width="3.421875" style="0" customWidth="1"/>
    <col min="7" max="7" width="2.8515625" style="0" customWidth="1"/>
    <col min="8" max="8" width="3.28125" style="0" customWidth="1"/>
    <col min="9" max="9" width="3.00390625" style="0" customWidth="1"/>
    <col min="10" max="11" width="3.421875" style="0" customWidth="1"/>
    <col min="12" max="12" width="3.00390625" style="0" customWidth="1"/>
    <col min="13" max="13" width="3.140625" style="0" customWidth="1"/>
    <col min="14" max="15" width="2.8515625" style="0" customWidth="1"/>
    <col min="16" max="16" width="3.421875" style="0" customWidth="1"/>
    <col min="17" max="19" width="3.28125" style="0" customWidth="1"/>
    <col min="20" max="21" width="3.00390625" style="0" customWidth="1"/>
    <col min="22" max="22" width="2.7109375" style="0" customWidth="1"/>
    <col min="23" max="24" width="3.00390625" style="0" customWidth="1"/>
    <col min="25" max="25" width="3.140625" style="0" customWidth="1"/>
    <col min="26" max="27" width="2.7109375" style="0" customWidth="1"/>
    <col min="28" max="29" width="3.00390625" style="0" customWidth="1"/>
    <col min="30" max="30" width="2.7109375" style="0" customWidth="1"/>
    <col min="31" max="31" width="7.8515625" style="0" customWidth="1"/>
    <col min="32" max="32" width="5.28125" style="0" customWidth="1"/>
    <col min="33" max="33" width="7.7109375" style="0" customWidth="1"/>
    <col min="34" max="34" width="7.140625" style="0" customWidth="1"/>
    <col min="35" max="35" width="8.421875" style="0" customWidth="1"/>
    <col min="36" max="36" width="14.8515625" style="0" customWidth="1"/>
    <col min="37" max="38" width="3.57421875" style="0" customWidth="1"/>
    <col min="39" max="39" width="3.140625" style="0" customWidth="1"/>
    <col min="40" max="41" width="2.7109375" style="0" customWidth="1"/>
    <col min="42" max="42" width="3.421875" style="0" customWidth="1"/>
    <col min="43" max="43" width="2.8515625" style="0" customWidth="1"/>
    <col min="44" max="44" width="3.421875" style="0" customWidth="1"/>
    <col min="45" max="45" width="3.28125" style="0" customWidth="1"/>
    <col min="46" max="46" width="4.00390625" style="0" customWidth="1"/>
    <col min="47" max="47" width="3.421875" style="0" customWidth="1"/>
    <col min="48" max="50" width="3.28125" style="0" customWidth="1"/>
    <col min="51" max="51" width="3.140625" style="0" customWidth="1"/>
    <col min="52" max="52" width="3.00390625" style="0" customWidth="1"/>
    <col min="53" max="53" width="2.57421875" style="0" customWidth="1"/>
    <col min="54" max="54" width="3.00390625" style="0" customWidth="1"/>
    <col min="55" max="55" width="2.8515625" style="0" customWidth="1"/>
    <col min="56" max="56" width="2.7109375" style="0" customWidth="1"/>
    <col min="57" max="57" width="3.28125" style="0" customWidth="1"/>
    <col min="58" max="58" width="3.7109375" style="0" customWidth="1"/>
    <col min="59" max="59" width="2.7109375" style="0" customWidth="1"/>
    <col min="60" max="60" width="3.140625" style="0" customWidth="1"/>
    <col min="61" max="61" width="3.00390625" style="0" customWidth="1"/>
    <col min="62" max="62" width="2.8515625" style="0" customWidth="1"/>
    <col min="63" max="63" width="3.00390625" style="0" customWidth="1"/>
    <col min="64" max="64" width="2.7109375" style="0" customWidth="1"/>
    <col min="65" max="65" width="3.00390625" style="0" customWidth="1"/>
    <col min="66" max="66" width="7.421875" style="0" customWidth="1"/>
    <col min="67" max="67" width="6.140625" style="0" customWidth="1"/>
    <col min="68" max="68" width="7.421875" style="0" customWidth="1"/>
    <col min="69" max="69" width="8.140625" style="0" customWidth="1"/>
    <col min="70" max="70" width="8.57421875" style="0" customWidth="1"/>
    <col min="71" max="71" width="15.7109375" style="0" customWidth="1"/>
    <col min="72" max="72" width="6.140625" style="0" customWidth="1"/>
    <col min="73" max="73" width="6.28125" style="0" customWidth="1"/>
    <col min="74" max="74" width="7.28125" style="0" customWidth="1"/>
    <col min="75" max="75" width="8.7109375" style="0" customWidth="1"/>
  </cols>
  <sheetData>
    <row r="1" spans="2:75" ht="12.75">
      <c r="B1" s="244" t="s">
        <v>40</v>
      </c>
      <c r="C1" s="232"/>
      <c r="D1" s="232"/>
      <c r="E1" s="232"/>
      <c r="F1" s="232"/>
      <c r="G1" s="232"/>
      <c r="AJ1" s="35"/>
      <c r="AK1" s="208"/>
      <c r="AL1" s="216"/>
      <c r="AM1" s="216"/>
      <c r="AN1" s="216"/>
      <c r="AO1" s="216"/>
      <c r="AP1" s="216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9.75" customHeight="1">
      <c r="A2" s="217" t="s">
        <v>76</v>
      </c>
      <c r="B2" s="276"/>
      <c r="AJ2" s="277"/>
      <c r="AK2" s="277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</row>
    <row r="3" spans="1:75" ht="12.75" customHeight="1">
      <c r="A3" s="217" t="s">
        <v>71</v>
      </c>
      <c r="B3" s="276"/>
      <c r="C3" s="276"/>
      <c r="D3" s="276"/>
      <c r="E3" s="276"/>
      <c r="F3" s="276"/>
      <c r="G3" s="276"/>
      <c r="H3" s="276"/>
      <c r="I3" s="276"/>
      <c r="J3" s="276"/>
      <c r="AJ3" s="240"/>
      <c r="AK3" s="277"/>
      <c r="AL3" s="277"/>
      <c r="AM3" s="277"/>
      <c r="AN3" s="277"/>
      <c r="AO3" s="277"/>
      <c r="AP3" s="277"/>
      <c r="AQ3" s="277"/>
      <c r="AR3" s="277"/>
      <c r="AS3" s="27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</row>
    <row r="4" spans="1:75" ht="9" customHeight="1">
      <c r="A4" s="218" t="s">
        <v>55</v>
      </c>
      <c r="B4" s="218"/>
      <c r="C4" s="218"/>
      <c r="D4" s="218"/>
      <c r="E4" s="218"/>
      <c r="F4" s="218"/>
      <c r="G4" s="218"/>
      <c r="AJ4" s="241"/>
      <c r="AK4" s="241"/>
      <c r="AL4" s="241"/>
      <c r="AM4" s="241"/>
      <c r="AN4" s="241"/>
      <c r="AO4" s="241"/>
      <c r="AP4" s="241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</row>
    <row r="5" spans="1:75" ht="15.75" customHeight="1">
      <c r="A5" s="219" t="s">
        <v>41</v>
      </c>
      <c r="B5" s="219"/>
      <c r="C5" s="219"/>
      <c r="D5" s="219"/>
      <c r="E5" s="219"/>
      <c r="F5" s="219"/>
      <c r="G5" s="219"/>
      <c r="M5" s="242" t="s">
        <v>42</v>
      </c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J5" s="229"/>
      <c r="AK5" s="229"/>
      <c r="AL5" s="229"/>
      <c r="AM5" s="229"/>
      <c r="AN5" s="229"/>
      <c r="AO5" s="229"/>
      <c r="AP5" s="229"/>
      <c r="AQ5" s="35"/>
      <c r="AR5" s="35"/>
      <c r="AS5" s="35"/>
      <c r="AT5" s="35"/>
      <c r="AU5" s="35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</row>
    <row r="6" spans="12:75" ht="12.75">
      <c r="L6" s="231" t="s">
        <v>73</v>
      </c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</row>
    <row r="7" spans="12:75" ht="2.25" customHeight="1"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</row>
    <row r="8" spans="1:75" ht="12.75" customHeight="1">
      <c r="A8" s="223" t="s">
        <v>43</v>
      </c>
      <c r="B8" s="224"/>
      <c r="C8" s="225"/>
      <c r="D8" s="221" t="s">
        <v>47</v>
      </c>
      <c r="E8" s="222"/>
      <c r="F8" s="220" t="s">
        <v>48</v>
      </c>
      <c r="G8" s="238"/>
      <c r="H8" s="238"/>
      <c r="I8" s="220" t="s">
        <v>49</v>
      </c>
      <c r="J8" s="220"/>
      <c r="K8" s="220" t="s">
        <v>50</v>
      </c>
      <c r="L8" s="220"/>
      <c r="M8" s="220" t="s">
        <v>51</v>
      </c>
      <c r="N8" s="220"/>
      <c r="AI8" s="16" t="s">
        <v>52</v>
      </c>
      <c r="AJ8" s="230"/>
      <c r="AK8" s="230"/>
      <c r="AL8" s="230"/>
      <c r="AM8" s="215"/>
      <c r="AN8" s="215"/>
      <c r="AO8" s="245"/>
      <c r="AP8" s="246"/>
      <c r="AQ8" s="246"/>
      <c r="AR8" s="245"/>
      <c r="AS8" s="245"/>
      <c r="AT8" s="245"/>
      <c r="AU8" s="245"/>
      <c r="AV8" s="245"/>
      <c r="AW8" s="24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7"/>
      <c r="BS8" s="35"/>
      <c r="BT8" s="35"/>
      <c r="BU8" s="35"/>
      <c r="BV8" s="35"/>
      <c r="BW8" s="35"/>
    </row>
    <row r="9" spans="1:75" ht="12.75">
      <c r="A9" s="226" t="s">
        <v>44</v>
      </c>
      <c r="B9" s="226"/>
      <c r="C9" s="226"/>
      <c r="D9" s="222"/>
      <c r="E9" s="222"/>
      <c r="F9" s="238"/>
      <c r="G9" s="238"/>
      <c r="H9" s="238"/>
      <c r="I9" s="220"/>
      <c r="J9" s="220"/>
      <c r="K9" s="220"/>
      <c r="L9" s="220"/>
      <c r="M9" s="220"/>
      <c r="N9" s="220"/>
      <c r="R9" s="233" t="s">
        <v>116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G9" s="231" t="s">
        <v>53</v>
      </c>
      <c r="AH9" s="232"/>
      <c r="AI9" s="16">
        <v>504202</v>
      </c>
      <c r="AJ9" s="228"/>
      <c r="AK9" s="228"/>
      <c r="AL9" s="228"/>
      <c r="AM9" s="215"/>
      <c r="AN9" s="215"/>
      <c r="AO9" s="246"/>
      <c r="AP9" s="246"/>
      <c r="AQ9" s="246"/>
      <c r="AR9" s="245"/>
      <c r="AS9" s="245"/>
      <c r="AT9" s="245"/>
      <c r="AU9" s="245"/>
      <c r="AV9" s="245"/>
      <c r="AW9" s="245"/>
      <c r="AX9" s="35"/>
      <c r="AY9" s="35"/>
      <c r="AZ9" s="35"/>
      <c r="BA9" s="249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35"/>
      <c r="BO9" s="35"/>
      <c r="BP9" s="212"/>
      <c r="BQ9" s="216"/>
      <c r="BR9" s="37"/>
      <c r="BS9" s="35"/>
      <c r="BT9" s="35"/>
      <c r="BU9" s="35"/>
      <c r="BV9" s="35"/>
      <c r="BW9" s="35"/>
    </row>
    <row r="10" spans="1:75" ht="27.75" customHeight="1">
      <c r="A10" s="21" t="s">
        <v>45</v>
      </c>
      <c r="B10" s="237" t="s">
        <v>46</v>
      </c>
      <c r="C10" s="237"/>
      <c r="D10" s="222"/>
      <c r="E10" s="222"/>
      <c r="F10" s="238"/>
      <c r="G10" s="238"/>
      <c r="H10" s="238"/>
      <c r="I10" s="220"/>
      <c r="J10" s="220"/>
      <c r="K10" s="220"/>
      <c r="L10" s="220"/>
      <c r="M10" s="220"/>
      <c r="N10" s="220"/>
      <c r="R10" s="38" t="s">
        <v>75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H10" s="22" t="s">
        <v>54</v>
      </c>
      <c r="AI10" s="26">
        <v>45401</v>
      </c>
      <c r="AJ10" s="44"/>
      <c r="AK10" s="214"/>
      <c r="AL10" s="214"/>
      <c r="AM10" s="215"/>
      <c r="AN10" s="215"/>
      <c r="AO10" s="246"/>
      <c r="AP10" s="246"/>
      <c r="AQ10" s="246"/>
      <c r="AR10" s="245"/>
      <c r="AS10" s="245"/>
      <c r="AT10" s="245"/>
      <c r="AU10" s="245"/>
      <c r="AV10" s="245"/>
      <c r="AW10" s="245"/>
      <c r="AX10" s="35"/>
      <c r="AY10" s="35"/>
      <c r="AZ10" s="35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35"/>
      <c r="BQ10" s="46"/>
      <c r="BR10" s="47"/>
      <c r="BS10" s="35"/>
      <c r="BT10" s="35"/>
      <c r="BU10" s="35"/>
      <c r="BV10" s="35"/>
      <c r="BW10" s="35"/>
    </row>
    <row r="11" spans="1:75" ht="12.75">
      <c r="A11" s="16">
        <v>1</v>
      </c>
      <c r="B11" s="235">
        <v>2</v>
      </c>
      <c r="C11" s="236"/>
      <c r="D11" s="235">
        <v>3</v>
      </c>
      <c r="E11" s="236"/>
      <c r="F11" s="235">
        <v>4</v>
      </c>
      <c r="G11" s="239"/>
      <c r="H11" s="236"/>
      <c r="I11" s="235">
        <v>5</v>
      </c>
      <c r="J11" s="236"/>
      <c r="K11" s="235">
        <v>6</v>
      </c>
      <c r="L11" s="236"/>
      <c r="M11" s="235">
        <v>7</v>
      </c>
      <c r="N11" s="236"/>
      <c r="R11" s="227" t="s">
        <v>99</v>
      </c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I11" s="16"/>
      <c r="AJ11" s="37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35"/>
      <c r="AY11" s="35"/>
      <c r="AZ11" s="35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35"/>
      <c r="BQ11" s="35"/>
      <c r="BR11" s="37"/>
      <c r="BS11" s="35"/>
      <c r="BT11" s="35"/>
      <c r="BU11" s="35"/>
      <c r="BV11" s="35"/>
      <c r="BW11" s="35"/>
    </row>
    <row r="12" spans="1:75" ht="12.75">
      <c r="A12" s="42" t="s">
        <v>57</v>
      </c>
      <c r="B12" s="199"/>
      <c r="C12" s="200"/>
      <c r="D12" s="201">
        <v>100</v>
      </c>
      <c r="E12" s="202"/>
      <c r="F12" s="187">
        <v>11</v>
      </c>
      <c r="G12" s="203"/>
      <c r="H12" s="188"/>
      <c r="I12" s="209">
        <f>D12*F12</f>
        <v>1100</v>
      </c>
      <c r="J12" s="210"/>
      <c r="K12" s="209">
        <f>D12*F12</f>
        <v>1100</v>
      </c>
      <c r="L12" s="210"/>
      <c r="M12" s="187"/>
      <c r="N12" s="188"/>
      <c r="R12" s="227" t="s">
        <v>110</v>
      </c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I12" s="16"/>
      <c r="AJ12" s="48"/>
      <c r="AK12" s="216"/>
      <c r="AL12" s="216"/>
      <c r="AM12" s="213"/>
      <c r="AN12" s="213"/>
      <c r="AO12" s="212"/>
      <c r="AP12" s="212"/>
      <c r="AQ12" s="212"/>
      <c r="AR12" s="213"/>
      <c r="AS12" s="213"/>
      <c r="AT12" s="213"/>
      <c r="AU12" s="213"/>
      <c r="AV12" s="212"/>
      <c r="AW12" s="212"/>
      <c r="AX12" s="35"/>
      <c r="AY12" s="35"/>
      <c r="AZ12" s="35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35"/>
      <c r="BQ12" s="35"/>
      <c r="BR12" s="37"/>
      <c r="BS12" s="35"/>
      <c r="BT12" s="35"/>
      <c r="BU12" s="35"/>
      <c r="BV12" s="35"/>
      <c r="BW12" s="35"/>
    </row>
    <row r="13" spans="1:75" ht="12.75">
      <c r="A13" s="116" t="s">
        <v>105</v>
      </c>
      <c r="B13" s="199"/>
      <c r="C13" s="200"/>
      <c r="D13" s="201">
        <v>100</v>
      </c>
      <c r="E13" s="202"/>
      <c r="F13" s="187">
        <v>0</v>
      </c>
      <c r="G13" s="203"/>
      <c r="H13" s="188"/>
      <c r="I13" s="209">
        <f>D13*F13</f>
        <v>0</v>
      </c>
      <c r="J13" s="210"/>
      <c r="K13" s="209">
        <f>D13*F13</f>
        <v>0</v>
      </c>
      <c r="L13" s="210"/>
      <c r="M13" s="187"/>
      <c r="N13" s="188"/>
      <c r="AI13" s="18"/>
      <c r="AJ13" s="48"/>
      <c r="AK13" s="216"/>
      <c r="AL13" s="216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7"/>
      <c r="BS13" s="35"/>
      <c r="BT13" s="35"/>
      <c r="BU13" s="35"/>
      <c r="BV13" s="35"/>
      <c r="BW13" s="35"/>
    </row>
    <row r="14" spans="1:75" ht="12.75">
      <c r="A14" s="116" t="s">
        <v>100</v>
      </c>
      <c r="B14" s="199"/>
      <c r="C14" s="200"/>
      <c r="D14" s="201">
        <v>100</v>
      </c>
      <c r="E14" s="202"/>
      <c r="F14" s="187">
        <v>5</v>
      </c>
      <c r="G14" s="203"/>
      <c r="H14" s="188"/>
      <c r="I14" s="209">
        <f>D14*F14</f>
        <v>500</v>
      </c>
      <c r="J14" s="210"/>
      <c r="K14" s="209">
        <f>D14*F14</f>
        <v>500</v>
      </c>
      <c r="L14" s="210"/>
      <c r="M14" s="187"/>
      <c r="N14" s="188"/>
      <c r="AI14" s="18"/>
      <c r="AJ14" s="48"/>
      <c r="AK14" s="216"/>
      <c r="AL14" s="216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7"/>
      <c r="BS14" s="35"/>
      <c r="BT14" s="35"/>
      <c r="BU14" s="35"/>
      <c r="BV14" s="35"/>
      <c r="BW14" s="35"/>
    </row>
    <row r="15" spans="4:75" ht="13.5" customHeight="1">
      <c r="D15" s="25"/>
      <c r="E15" s="25"/>
      <c r="F15" s="185" t="s">
        <v>11</v>
      </c>
      <c r="G15" s="185"/>
      <c r="H15" s="186"/>
      <c r="I15" s="184">
        <f>I12+I13+I14</f>
        <v>1600</v>
      </c>
      <c r="J15" s="184"/>
      <c r="K15" s="184">
        <f>K12+K13+K14</f>
        <v>1600</v>
      </c>
      <c r="L15" s="184"/>
      <c r="M15" s="204"/>
      <c r="N15" s="204"/>
      <c r="AJ15" s="35"/>
      <c r="AK15" s="35"/>
      <c r="AL15" s="35"/>
      <c r="AM15" s="49"/>
      <c r="AN15" s="49"/>
      <c r="AO15" s="254"/>
      <c r="AP15" s="254"/>
      <c r="AQ15" s="254"/>
      <c r="AR15" s="213"/>
      <c r="AS15" s="213"/>
      <c r="AT15" s="213"/>
      <c r="AU15" s="213"/>
      <c r="AV15" s="213"/>
      <c r="AW15" s="213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3:75" ht="6" customHeight="1">
      <c r="C16" s="10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ht="12.75">
      <c r="A17" s="167" t="s">
        <v>1</v>
      </c>
      <c r="B17" s="167"/>
      <c r="C17" s="23" t="s">
        <v>4</v>
      </c>
      <c r="D17" s="168" t="s">
        <v>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7" t="s">
        <v>6</v>
      </c>
      <c r="AF17" s="167"/>
      <c r="AG17" s="167"/>
      <c r="AH17" s="6" t="s">
        <v>13</v>
      </c>
      <c r="AI17" s="6" t="s">
        <v>12</v>
      </c>
      <c r="AJ17" s="208"/>
      <c r="AK17" s="208"/>
      <c r="AL17" s="45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17"/>
      <c r="BR17" s="17"/>
      <c r="BS17" s="35"/>
      <c r="BT17" s="208"/>
      <c r="BU17" s="208"/>
      <c r="BV17" s="212"/>
      <c r="BW17" s="212"/>
    </row>
    <row r="18" spans="1:75" ht="12.75">
      <c r="A18" s="182" t="s">
        <v>2</v>
      </c>
      <c r="B18" s="182" t="s">
        <v>0</v>
      </c>
      <c r="C18" s="20" t="s">
        <v>3</v>
      </c>
      <c r="D18" s="176" t="s">
        <v>66</v>
      </c>
      <c r="E18" s="176"/>
      <c r="F18" s="176"/>
      <c r="G18" s="176"/>
      <c r="H18" s="176"/>
      <c r="I18" s="176"/>
      <c r="J18" s="176"/>
      <c r="K18" s="176" t="s">
        <v>67</v>
      </c>
      <c r="L18" s="176"/>
      <c r="M18" s="176"/>
      <c r="N18" s="176"/>
      <c r="O18" s="176"/>
      <c r="P18" s="181" t="s">
        <v>69</v>
      </c>
      <c r="Q18" s="176"/>
      <c r="R18" s="176"/>
      <c r="S18" s="176"/>
      <c r="T18" s="176"/>
      <c r="U18" s="176"/>
      <c r="V18" s="176"/>
      <c r="W18" s="176"/>
      <c r="X18" s="176"/>
      <c r="Y18" s="176" t="s">
        <v>68</v>
      </c>
      <c r="Z18" s="176"/>
      <c r="AA18" s="176"/>
      <c r="AB18" s="176"/>
      <c r="AC18" s="176"/>
      <c r="AD18" s="176"/>
      <c r="AE18" s="40" t="s">
        <v>7</v>
      </c>
      <c r="AF18" s="8" t="s">
        <v>9</v>
      </c>
      <c r="AG18" s="9" t="s">
        <v>11</v>
      </c>
      <c r="AH18" s="7"/>
      <c r="AI18" s="7"/>
      <c r="AJ18" s="211"/>
      <c r="AK18" s="211"/>
      <c r="AL18" s="45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37"/>
      <c r="BO18" s="37"/>
      <c r="BP18" s="17"/>
      <c r="BQ18" s="35"/>
      <c r="BR18" s="35"/>
      <c r="BS18" s="35"/>
      <c r="BT18" s="49"/>
      <c r="BU18" s="49"/>
      <c r="BV18" s="43"/>
      <c r="BW18" s="43"/>
    </row>
    <row r="19" spans="1:75" ht="12.75">
      <c r="A19" s="182"/>
      <c r="B19" s="182"/>
      <c r="C19" s="20"/>
      <c r="D19" s="173"/>
      <c r="E19" s="171"/>
      <c r="F19" s="171"/>
      <c r="G19" s="171"/>
      <c r="H19" s="171"/>
      <c r="I19" s="171"/>
      <c r="J19" s="172"/>
      <c r="K19" s="173"/>
      <c r="L19" s="171"/>
      <c r="M19" s="171"/>
      <c r="N19" s="171"/>
      <c r="O19" s="172"/>
      <c r="P19" s="205" t="s">
        <v>118</v>
      </c>
      <c r="Q19" s="206"/>
      <c r="R19" s="206"/>
      <c r="S19" s="206"/>
      <c r="T19" s="206"/>
      <c r="U19" s="206"/>
      <c r="V19" s="206"/>
      <c r="W19" s="206"/>
      <c r="X19" s="207"/>
      <c r="Y19" s="173"/>
      <c r="Z19" s="171"/>
      <c r="AA19" s="171"/>
      <c r="AB19" s="171"/>
      <c r="AC19" s="171"/>
      <c r="AD19" s="172"/>
      <c r="AE19" s="27"/>
      <c r="AF19" s="37"/>
      <c r="AG19" s="11"/>
      <c r="AH19" s="7"/>
      <c r="AI19" s="7"/>
      <c r="AJ19" s="211"/>
      <c r="AK19" s="211"/>
      <c r="AL19" s="45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37"/>
      <c r="BO19" s="37"/>
      <c r="BP19" s="17"/>
      <c r="BQ19" s="35"/>
      <c r="BR19" s="35"/>
      <c r="BS19" s="35"/>
      <c r="BT19" s="49"/>
      <c r="BU19" s="49"/>
      <c r="BV19" s="43"/>
      <c r="BW19" s="43"/>
    </row>
    <row r="20" spans="1:75" ht="12.75">
      <c r="A20" s="182"/>
      <c r="B20" s="182"/>
      <c r="C20" s="20" t="s">
        <v>15</v>
      </c>
      <c r="D20" s="173" t="s">
        <v>88</v>
      </c>
      <c r="E20" s="171"/>
      <c r="F20" s="171"/>
      <c r="G20" s="171"/>
      <c r="H20" s="171"/>
      <c r="I20" s="171"/>
      <c r="J20" s="172"/>
      <c r="K20" s="173" t="s">
        <v>115</v>
      </c>
      <c r="L20" s="171"/>
      <c r="M20" s="171"/>
      <c r="N20" s="171"/>
      <c r="O20" s="172"/>
      <c r="P20" s="171" t="s">
        <v>101</v>
      </c>
      <c r="Q20" s="171"/>
      <c r="R20" s="171"/>
      <c r="S20" s="171"/>
      <c r="T20" s="171"/>
      <c r="U20" s="171"/>
      <c r="V20" s="171"/>
      <c r="W20" s="171"/>
      <c r="X20" s="172"/>
      <c r="Y20" s="173" t="s">
        <v>114</v>
      </c>
      <c r="Z20" s="171"/>
      <c r="AA20" s="171"/>
      <c r="AB20" s="171"/>
      <c r="AC20" s="171"/>
      <c r="AD20" s="172"/>
      <c r="AE20" s="28" t="s">
        <v>8</v>
      </c>
      <c r="AF20" s="28" t="s">
        <v>10</v>
      </c>
      <c r="AG20" s="11"/>
      <c r="AH20" s="7"/>
      <c r="AI20" s="7"/>
      <c r="AJ20" s="211"/>
      <c r="AK20" s="211"/>
      <c r="AL20" s="45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37"/>
      <c r="BO20" s="37"/>
      <c r="BP20" s="17"/>
      <c r="BQ20" s="35"/>
      <c r="BR20" s="35"/>
      <c r="BS20" s="35"/>
      <c r="BT20" s="43"/>
      <c r="BU20" s="43"/>
      <c r="BV20" s="43"/>
      <c r="BW20" s="43"/>
    </row>
    <row r="21" spans="1:75" ht="12.75">
      <c r="A21" s="182"/>
      <c r="B21" s="182"/>
      <c r="C21" s="20" t="s">
        <v>16</v>
      </c>
      <c r="D21" s="173" t="s">
        <v>83</v>
      </c>
      <c r="E21" s="171"/>
      <c r="F21" s="171"/>
      <c r="G21" s="171"/>
      <c r="H21" s="171"/>
      <c r="I21" s="171"/>
      <c r="J21" s="172"/>
      <c r="K21" s="173" t="s">
        <v>86</v>
      </c>
      <c r="L21" s="171"/>
      <c r="M21" s="171"/>
      <c r="N21" s="171"/>
      <c r="O21" s="172"/>
      <c r="P21" s="171" t="s">
        <v>108</v>
      </c>
      <c r="Q21" s="171"/>
      <c r="R21" s="171"/>
      <c r="S21" s="171"/>
      <c r="T21" s="171"/>
      <c r="U21" s="171"/>
      <c r="V21" s="171"/>
      <c r="W21" s="171"/>
      <c r="X21" s="172"/>
      <c r="Y21" s="173" t="s">
        <v>112</v>
      </c>
      <c r="Z21" s="171"/>
      <c r="AA21" s="171"/>
      <c r="AB21" s="171"/>
      <c r="AC21" s="171"/>
      <c r="AD21" s="172"/>
      <c r="AE21" s="37"/>
      <c r="AF21" s="27"/>
      <c r="AG21" s="17"/>
      <c r="AH21" s="7"/>
      <c r="AI21" s="7"/>
      <c r="AJ21" s="211"/>
      <c r="AK21" s="211"/>
      <c r="AL21" s="45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37"/>
      <c r="BO21" s="37"/>
      <c r="BP21" s="17"/>
      <c r="BQ21" s="35"/>
      <c r="BR21" s="35"/>
      <c r="BS21" s="35"/>
      <c r="BT21" s="43"/>
      <c r="BU21" s="43"/>
      <c r="BV21" s="43"/>
      <c r="BW21" s="43"/>
    </row>
    <row r="22" spans="1:75" ht="13.5" customHeight="1">
      <c r="A22" s="182"/>
      <c r="B22" s="182"/>
      <c r="C22" s="34"/>
      <c r="D22" s="173"/>
      <c r="E22" s="171"/>
      <c r="F22" s="171"/>
      <c r="G22" s="171"/>
      <c r="H22" s="171"/>
      <c r="I22" s="171"/>
      <c r="J22" s="172"/>
      <c r="K22" s="173"/>
      <c r="L22" s="171"/>
      <c r="M22" s="171"/>
      <c r="N22" s="171"/>
      <c r="O22" s="172"/>
      <c r="P22" s="174" t="s">
        <v>113</v>
      </c>
      <c r="Q22" s="174"/>
      <c r="R22" s="174"/>
      <c r="S22" s="174"/>
      <c r="T22" s="174"/>
      <c r="U22" s="174"/>
      <c r="V22" s="174"/>
      <c r="W22" s="174"/>
      <c r="X22" s="175"/>
      <c r="Y22" s="173"/>
      <c r="Z22" s="171"/>
      <c r="AA22" s="171"/>
      <c r="AB22" s="171"/>
      <c r="AC22" s="171"/>
      <c r="AD22" s="172"/>
      <c r="AE22" s="195" t="s">
        <v>39</v>
      </c>
      <c r="AF22" s="193" t="s">
        <v>64</v>
      </c>
      <c r="AG22" s="193" t="s">
        <v>38</v>
      </c>
      <c r="AH22" s="193" t="s">
        <v>14</v>
      </c>
      <c r="AI22" s="193" t="s">
        <v>14</v>
      </c>
      <c r="AJ22" s="211"/>
      <c r="AK22" s="211"/>
      <c r="AL22" s="50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08"/>
      <c r="BO22" s="208"/>
      <c r="BP22" s="208"/>
      <c r="BQ22" s="208"/>
      <c r="BR22" s="208"/>
      <c r="BS22" s="35"/>
      <c r="BT22" s="43"/>
      <c r="BU22" s="43"/>
      <c r="BV22" s="43"/>
      <c r="BW22" s="43"/>
    </row>
    <row r="23" spans="1:75" ht="13.5" customHeight="1">
      <c r="A23" s="182"/>
      <c r="B23" s="182"/>
      <c r="C23" s="39"/>
      <c r="D23" s="173"/>
      <c r="E23" s="171"/>
      <c r="F23" s="171"/>
      <c r="G23" s="171"/>
      <c r="H23" s="171"/>
      <c r="I23" s="171"/>
      <c r="J23" s="172"/>
      <c r="K23" s="173"/>
      <c r="L23" s="171"/>
      <c r="M23" s="171"/>
      <c r="N23" s="171"/>
      <c r="O23" s="172"/>
      <c r="P23" s="171" t="s">
        <v>74</v>
      </c>
      <c r="Q23" s="171"/>
      <c r="R23" s="171"/>
      <c r="S23" s="171"/>
      <c r="T23" s="171"/>
      <c r="U23" s="171"/>
      <c r="V23" s="171"/>
      <c r="W23" s="171"/>
      <c r="X23" s="172"/>
      <c r="Y23" s="173"/>
      <c r="Z23" s="171"/>
      <c r="AA23" s="171"/>
      <c r="AB23" s="171"/>
      <c r="AC23" s="171"/>
      <c r="AD23" s="172"/>
      <c r="AE23" s="196"/>
      <c r="AF23" s="194"/>
      <c r="AG23" s="194"/>
      <c r="AH23" s="194"/>
      <c r="AI23" s="194"/>
      <c r="AJ23" s="211"/>
      <c r="AK23" s="211"/>
      <c r="AL23" s="50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08"/>
      <c r="BO23" s="208"/>
      <c r="BP23" s="208"/>
      <c r="BQ23" s="208"/>
      <c r="BR23" s="208"/>
      <c r="BS23" s="35"/>
      <c r="BT23" s="43"/>
      <c r="BU23" s="43"/>
      <c r="BV23" s="43"/>
      <c r="BW23" s="43"/>
    </row>
    <row r="24" spans="1:75" ht="12.75">
      <c r="A24" s="2">
        <v>1</v>
      </c>
      <c r="B24" s="2">
        <v>2</v>
      </c>
      <c r="C24" s="2">
        <v>3</v>
      </c>
      <c r="D24" s="41">
        <v>4</v>
      </c>
      <c r="E24" s="41">
        <v>5</v>
      </c>
      <c r="F24" s="41">
        <v>6</v>
      </c>
      <c r="G24" s="41">
        <v>7</v>
      </c>
      <c r="H24" s="41">
        <v>8</v>
      </c>
      <c r="I24" s="41">
        <v>9</v>
      </c>
      <c r="J24" s="41">
        <v>10</v>
      </c>
      <c r="K24" s="41">
        <v>11</v>
      </c>
      <c r="L24" s="41">
        <v>12</v>
      </c>
      <c r="M24" s="41">
        <v>13</v>
      </c>
      <c r="N24" s="41">
        <v>14</v>
      </c>
      <c r="O24" s="41">
        <v>15</v>
      </c>
      <c r="P24" s="41">
        <v>16</v>
      </c>
      <c r="Q24" s="41">
        <v>17</v>
      </c>
      <c r="R24" s="41">
        <v>18</v>
      </c>
      <c r="S24" s="41">
        <v>19</v>
      </c>
      <c r="T24" s="41">
        <v>20</v>
      </c>
      <c r="U24" s="41">
        <v>21</v>
      </c>
      <c r="V24" s="41">
        <v>22</v>
      </c>
      <c r="W24" s="41">
        <v>23</v>
      </c>
      <c r="X24" s="41">
        <v>24</v>
      </c>
      <c r="Y24" s="41">
        <v>25</v>
      </c>
      <c r="Z24" s="41">
        <v>26</v>
      </c>
      <c r="AA24" s="41">
        <v>27</v>
      </c>
      <c r="AB24" s="41">
        <v>28</v>
      </c>
      <c r="AC24" s="41">
        <v>29</v>
      </c>
      <c r="AD24" s="41">
        <v>30</v>
      </c>
      <c r="AE24" s="2">
        <v>31</v>
      </c>
      <c r="AF24" s="2">
        <v>32</v>
      </c>
      <c r="AG24" s="2">
        <v>33</v>
      </c>
      <c r="AH24" s="2">
        <v>34</v>
      </c>
      <c r="AI24" s="2">
        <v>35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35"/>
      <c r="BT24" s="49"/>
      <c r="BU24" s="49"/>
      <c r="BV24" s="43"/>
      <c r="BW24" s="43"/>
    </row>
    <row r="25" spans="1:75" ht="12.75">
      <c r="A25" s="12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48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35"/>
      <c r="BR25" s="35"/>
      <c r="BS25" s="35"/>
      <c r="BT25" s="35"/>
      <c r="BU25" s="35"/>
      <c r="BV25" s="35"/>
      <c r="BW25" s="35"/>
    </row>
    <row r="26" spans="1:75" s="75" customFormat="1" ht="13.5" thickBot="1">
      <c r="A26" s="64" t="s">
        <v>18</v>
      </c>
      <c r="B26" s="65"/>
      <c r="C26" s="65"/>
      <c r="D26" s="272">
        <v>0.13</v>
      </c>
      <c r="E26" s="273"/>
      <c r="F26" s="272"/>
      <c r="G26" s="273"/>
      <c r="H26" s="272">
        <v>0.2</v>
      </c>
      <c r="I26" s="273"/>
      <c r="J26" s="66"/>
      <c r="K26" s="67"/>
      <c r="L26" s="272">
        <v>0.09</v>
      </c>
      <c r="M26" s="273"/>
      <c r="N26" s="272">
        <v>0.025</v>
      </c>
      <c r="O26" s="273"/>
      <c r="P26" s="272">
        <v>0.2</v>
      </c>
      <c r="Q26" s="273"/>
      <c r="R26" s="272">
        <v>0.18</v>
      </c>
      <c r="S26" s="273"/>
      <c r="T26" s="272"/>
      <c r="U26" s="273"/>
      <c r="V26" s="272">
        <v>0.2</v>
      </c>
      <c r="W26" s="273"/>
      <c r="X26" s="68"/>
      <c r="Y26" s="272">
        <v>0.2</v>
      </c>
      <c r="Z26" s="273"/>
      <c r="AA26" s="272">
        <v>0.044</v>
      </c>
      <c r="AB26" s="273"/>
      <c r="AC26" s="274"/>
      <c r="AD26" s="275"/>
      <c r="AE26" s="148"/>
      <c r="AF26" s="148"/>
      <c r="AG26" s="148"/>
      <c r="AH26" s="149"/>
      <c r="AI26" s="149"/>
      <c r="AJ26" s="69"/>
      <c r="AK26" s="70"/>
      <c r="AL26" s="70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71"/>
      <c r="BB26" s="71"/>
      <c r="BC26" s="71"/>
      <c r="BD26" s="71"/>
      <c r="BE26" s="269"/>
      <c r="BF26" s="269"/>
      <c r="BG26" s="72"/>
      <c r="BH26" s="269"/>
      <c r="BI26" s="269"/>
      <c r="BJ26" s="269"/>
      <c r="BK26" s="269"/>
      <c r="BL26" s="72"/>
      <c r="BM26" s="72"/>
      <c r="BN26" s="73"/>
      <c r="BO26" s="73"/>
      <c r="BP26" s="73"/>
      <c r="BQ26" s="74"/>
      <c r="BR26" s="74"/>
      <c r="BS26" s="74"/>
      <c r="BT26" s="74"/>
      <c r="BU26" s="74"/>
      <c r="BV26" s="74"/>
      <c r="BW26" s="74"/>
    </row>
    <row r="27" spans="1:75" ht="12" customHeight="1">
      <c r="A27" s="13" t="s">
        <v>92</v>
      </c>
      <c r="B27" s="30"/>
      <c r="C27" s="30"/>
      <c r="D27" s="76"/>
      <c r="E27" s="76"/>
      <c r="F27" s="76"/>
      <c r="G27" s="76"/>
      <c r="H27" s="76"/>
      <c r="I27" s="76"/>
      <c r="J27" s="76"/>
      <c r="K27" s="76"/>
      <c r="L27" s="30"/>
      <c r="M27" s="30"/>
      <c r="N27" s="30"/>
      <c r="O27" s="30"/>
      <c r="P27" s="30"/>
      <c r="Q27" s="30"/>
      <c r="R27" s="92"/>
      <c r="S27" s="270">
        <v>67.5</v>
      </c>
      <c r="T27" s="271"/>
      <c r="U27" s="30"/>
      <c r="V27" s="30"/>
      <c r="W27" s="30"/>
      <c r="X27" s="30"/>
      <c r="Y27" s="76"/>
      <c r="Z27" s="76"/>
      <c r="AA27" s="76"/>
      <c r="AB27" s="76"/>
      <c r="AC27" s="30"/>
      <c r="AD27" s="30"/>
      <c r="AE27" s="117">
        <f aca="true" t="shared" si="0" ref="AE27:AE47">SUM(D27:AD27)*0.001</f>
        <v>0.0675</v>
      </c>
      <c r="AF27" s="118">
        <v>16</v>
      </c>
      <c r="AG27" s="117">
        <f>AE27*AF27</f>
        <v>1.08</v>
      </c>
      <c r="AH27" s="119">
        <v>322.5</v>
      </c>
      <c r="AI27" s="120">
        <f aca="true" t="shared" si="1" ref="AI27:AI39">AG27*AH27</f>
        <v>348.3</v>
      </c>
      <c r="AJ27" s="145">
        <v>1.25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77"/>
      <c r="AX27" s="77"/>
      <c r="AY27" s="77"/>
      <c r="AZ27" s="77"/>
      <c r="BA27" s="77"/>
      <c r="BB27" s="77"/>
      <c r="BC27" s="77"/>
      <c r="BD27" s="77"/>
      <c r="BE27" s="77"/>
      <c r="BF27" s="52"/>
      <c r="BG27" s="77"/>
      <c r="BH27" s="77"/>
      <c r="BI27" s="77"/>
      <c r="BJ27" s="77"/>
      <c r="BK27" s="77"/>
      <c r="BL27" s="77"/>
      <c r="BM27" s="77"/>
      <c r="BN27" s="78"/>
      <c r="BO27" s="79"/>
      <c r="BP27" s="78"/>
      <c r="BQ27" s="80"/>
      <c r="BR27" s="81"/>
      <c r="BS27" s="54"/>
      <c r="BT27" s="35"/>
      <c r="BU27" s="35"/>
      <c r="BV27" s="55"/>
      <c r="BW27" s="56"/>
    </row>
    <row r="28" spans="1:75" ht="12" customHeight="1">
      <c r="A28" s="12" t="s">
        <v>63</v>
      </c>
      <c r="B28" s="31"/>
      <c r="C28" s="31"/>
      <c r="D28" s="82"/>
      <c r="E28" s="82"/>
      <c r="F28" s="82"/>
      <c r="G28" s="82"/>
      <c r="H28" s="82"/>
      <c r="I28" s="82"/>
      <c r="J28" s="82"/>
      <c r="K28" s="82"/>
      <c r="L28" s="31"/>
      <c r="M28" s="31"/>
      <c r="N28" s="31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117">
        <f>SUM(D28:AD28)*0.001</f>
        <v>0</v>
      </c>
      <c r="AF28" s="118"/>
      <c r="AG28" s="117">
        <f>AE28*AF28</f>
        <v>0</v>
      </c>
      <c r="AH28" s="119"/>
      <c r="AI28" s="120">
        <f t="shared" si="1"/>
        <v>0</v>
      </c>
      <c r="AJ28" s="48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8"/>
      <c r="BO28" s="79"/>
      <c r="BP28" s="78"/>
      <c r="BQ28" s="80"/>
      <c r="BR28" s="81"/>
      <c r="BS28" s="54"/>
      <c r="BT28" s="35"/>
      <c r="BU28" s="35"/>
      <c r="BV28" s="55"/>
      <c r="BW28" s="56"/>
    </row>
    <row r="29" spans="1:75" ht="12" customHeight="1">
      <c r="A29" s="12" t="s">
        <v>78</v>
      </c>
      <c r="B29" s="31"/>
      <c r="C29" s="31"/>
      <c r="D29" s="82"/>
      <c r="E29" s="82"/>
      <c r="F29" s="82"/>
      <c r="G29" s="82"/>
      <c r="H29" s="82"/>
      <c r="I29" s="82"/>
      <c r="J29" s="82"/>
      <c r="K29" s="82"/>
      <c r="L29" s="31"/>
      <c r="M29" s="31"/>
      <c r="N29" s="31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117">
        <f t="shared" si="0"/>
        <v>0</v>
      </c>
      <c r="AF29" s="121"/>
      <c r="AG29" s="117">
        <f>AE29*AF29</f>
        <v>0</v>
      </c>
      <c r="AH29" s="122"/>
      <c r="AI29" s="120">
        <f>AG29*AH29</f>
        <v>0</v>
      </c>
      <c r="AJ29" s="48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8"/>
      <c r="BO29" s="79"/>
      <c r="BP29" s="78"/>
      <c r="BQ29" s="80"/>
      <c r="BR29" s="81"/>
      <c r="BS29" s="54"/>
      <c r="BT29" s="35"/>
      <c r="BU29" s="35"/>
      <c r="BV29" s="55"/>
      <c r="BW29" s="56"/>
    </row>
    <row r="30" spans="1:75" ht="12" customHeight="1">
      <c r="A30" s="12" t="s">
        <v>79</v>
      </c>
      <c r="B30" s="31"/>
      <c r="C30" s="31"/>
      <c r="D30" s="82"/>
      <c r="E30" s="82"/>
      <c r="F30" s="82"/>
      <c r="G30" s="82"/>
      <c r="H30" s="82"/>
      <c r="I30" s="82"/>
      <c r="J30" s="82"/>
      <c r="K30" s="82"/>
      <c r="L30" s="31"/>
      <c r="M30" s="31"/>
      <c r="N30" s="31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117">
        <f>SUM(D30:AD30)*0.001</f>
        <v>0</v>
      </c>
      <c r="AF30" s="121"/>
      <c r="AG30" s="117">
        <f>AE30*AF30</f>
        <v>0</v>
      </c>
      <c r="AH30" s="122"/>
      <c r="AI30" s="120">
        <f t="shared" si="1"/>
        <v>0</v>
      </c>
      <c r="AJ30" s="48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8"/>
      <c r="BO30" s="79"/>
      <c r="BP30" s="78"/>
      <c r="BQ30" s="80"/>
      <c r="BR30" s="81"/>
      <c r="BS30" s="54"/>
      <c r="BT30" s="35"/>
      <c r="BU30" s="35"/>
      <c r="BV30" s="55"/>
      <c r="BW30" s="56"/>
    </row>
    <row r="31" spans="1:75" ht="12" customHeight="1">
      <c r="A31" s="12" t="s">
        <v>70</v>
      </c>
      <c r="B31" s="31"/>
      <c r="C31" s="31"/>
      <c r="D31" s="82"/>
      <c r="E31" s="82"/>
      <c r="F31" s="82"/>
      <c r="G31" s="82"/>
      <c r="H31" s="82"/>
      <c r="I31" s="82"/>
      <c r="J31" s="82"/>
      <c r="K31" s="82"/>
      <c r="L31" s="31"/>
      <c r="M31" s="31"/>
      <c r="N31" s="31"/>
      <c r="O31" s="82"/>
      <c r="P31" s="82"/>
      <c r="Q31" s="82">
        <v>15.0625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117">
        <f>SUM(D31:AD31)*0.001</f>
        <v>0.0150625</v>
      </c>
      <c r="AF31" s="121">
        <v>16</v>
      </c>
      <c r="AG31" s="117">
        <f aca="true" t="shared" si="2" ref="AG31:AG38">AE31*AF31</f>
        <v>0.241</v>
      </c>
      <c r="AH31" s="122">
        <v>378</v>
      </c>
      <c r="AI31" s="120">
        <f>AG31*AH31</f>
        <v>91.098</v>
      </c>
      <c r="AJ31" s="4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8"/>
      <c r="BO31" s="79"/>
      <c r="BP31" s="78"/>
      <c r="BQ31" s="80"/>
      <c r="BR31" s="81"/>
      <c r="BS31" s="54"/>
      <c r="BT31" s="35"/>
      <c r="BU31" s="35"/>
      <c r="BV31" s="55"/>
      <c r="BW31" s="56"/>
    </row>
    <row r="32" spans="1:75" ht="12" customHeight="1">
      <c r="A32" s="12" t="s">
        <v>19</v>
      </c>
      <c r="B32" s="31"/>
      <c r="C32" s="31"/>
      <c r="D32" s="82">
        <v>4</v>
      </c>
      <c r="E32" s="82"/>
      <c r="F32" s="82"/>
      <c r="G32" s="82"/>
      <c r="H32" s="82"/>
      <c r="I32" s="82"/>
      <c r="J32" s="82"/>
      <c r="K32" s="82"/>
      <c r="L32" s="31"/>
      <c r="M32" s="31"/>
      <c r="N32" s="31"/>
      <c r="O32" s="82"/>
      <c r="P32" s="82"/>
      <c r="Q32" s="82"/>
      <c r="R32" s="89">
        <v>2.5</v>
      </c>
      <c r="S32" s="89">
        <v>2.5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117">
        <f t="shared" si="0"/>
        <v>0.009000000000000001</v>
      </c>
      <c r="AF32" s="118">
        <v>16</v>
      </c>
      <c r="AG32" s="117">
        <f t="shared" si="2"/>
        <v>0.14400000000000002</v>
      </c>
      <c r="AH32" s="123">
        <v>669.59</v>
      </c>
      <c r="AI32" s="120">
        <f t="shared" si="1"/>
        <v>96.42096000000002</v>
      </c>
      <c r="AJ32" s="48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83"/>
      <c r="BO32" s="84"/>
      <c r="BP32" s="78"/>
      <c r="BQ32" s="85"/>
      <c r="BR32" s="81"/>
      <c r="BS32" s="54"/>
      <c r="BT32" s="35"/>
      <c r="BU32" s="35"/>
      <c r="BV32" s="55"/>
      <c r="BW32" s="56"/>
    </row>
    <row r="33" spans="1:75" ht="12" customHeight="1">
      <c r="A33" s="12" t="s">
        <v>20</v>
      </c>
      <c r="B33" s="31"/>
      <c r="C33" s="31"/>
      <c r="D33" s="82"/>
      <c r="E33" s="82"/>
      <c r="F33" s="82"/>
      <c r="G33" s="82"/>
      <c r="H33" s="82"/>
      <c r="I33" s="82"/>
      <c r="J33" s="82"/>
      <c r="K33" s="82"/>
      <c r="L33" s="31"/>
      <c r="M33" s="31"/>
      <c r="N33" s="31"/>
      <c r="O33" s="82"/>
      <c r="P33" s="89">
        <v>2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117">
        <f t="shared" si="0"/>
        <v>0.002</v>
      </c>
      <c r="AF33" s="118">
        <v>16</v>
      </c>
      <c r="AG33" s="117">
        <f t="shared" si="2"/>
        <v>0.032</v>
      </c>
      <c r="AH33" s="124">
        <v>140.96</v>
      </c>
      <c r="AI33" s="120">
        <f t="shared" si="1"/>
        <v>4.51072</v>
      </c>
      <c r="AJ33" s="48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8"/>
      <c r="BO33" s="79"/>
      <c r="BP33" s="78"/>
      <c r="BQ33" s="80"/>
      <c r="BR33" s="81"/>
      <c r="BS33" s="54"/>
      <c r="BT33" s="35"/>
      <c r="BU33" s="35"/>
      <c r="BV33" s="55"/>
      <c r="BW33" s="56"/>
    </row>
    <row r="34" spans="1:75" ht="12" customHeight="1">
      <c r="A34" s="12" t="s">
        <v>20</v>
      </c>
      <c r="B34" s="31"/>
      <c r="C34" s="31"/>
      <c r="D34" s="82"/>
      <c r="E34" s="82"/>
      <c r="F34" s="89"/>
      <c r="G34" s="82"/>
      <c r="H34" s="89"/>
      <c r="I34" s="82"/>
      <c r="J34" s="82"/>
      <c r="K34" s="82"/>
      <c r="L34" s="31"/>
      <c r="M34" s="31"/>
      <c r="N34" s="3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183"/>
      <c r="AB34" s="181"/>
      <c r="AC34" s="82"/>
      <c r="AD34" s="82"/>
      <c r="AE34" s="117">
        <f t="shared" si="0"/>
        <v>0</v>
      </c>
      <c r="AF34" s="118"/>
      <c r="AG34" s="117">
        <f t="shared" si="2"/>
        <v>0</v>
      </c>
      <c r="AH34" s="122"/>
      <c r="AI34" s="120">
        <f t="shared" si="1"/>
        <v>0</v>
      </c>
      <c r="AJ34" s="48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8"/>
      <c r="BO34" s="79"/>
      <c r="BP34" s="78"/>
      <c r="BQ34" s="80"/>
      <c r="BR34" s="81"/>
      <c r="BS34" s="54"/>
      <c r="BT34" s="35"/>
      <c r="BU34" s="35"/>
      <c r="BV34" s="55"/>
      <c r="BW34" s="56"/>
    </row>
    <row r="35" spans="1:75" ht="12" customHeight="1">
      <c r="A35" s="12" t="s">
        <v>22</v>
      </c>
      <c r="B35" s="31"/>
      <c r="C35" s="31"/>
      <c r="D35" s="197">
        <v>90</v>
      </c>
      <c r="E35" s="198"/>
      <c r="F35" s="82"/>
      <c r="G35" s="82"/>
      <c r="H35" s="82"/>
      <c r="I35" s="31"/>
      <c r="J35" s="82"/>
      <c r="K35" s="82"/>
      <c r="L35" s="31"/>
      <c r="M35" s="31"/>
      <c r="N35" s="3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197"/>
      <c r="AB35" s="198"/>
      <c r="AC35" s="82"/>
      <c r="AD35" s="82"/>
      <c r="AE35" s="117">
        <f t="shared" si="0"/>
        <v>0.09</v>
      </c>
      <c r="AF35" s="121">
        <v>16</v>
      </c>
      <c r="AG35" s="117">
        <f t="shared" si="2"/>
        <v>1.44</v>
      </c>
      <c r="AH35" s="122">
        <v>332.55</v>
      </c>
      <c r="AI35" s="120">
        <f t="shared" si="1"/>
        <v>478.872</v>
      </c>
      <c r="AJ35" s="145">
        <v>2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8"/>
      <c r="BO35" s="79"/>
      <c r="BP35" s="78"/>
      <c r="BQ35" s="80"/>
      <c r="BR35" s="81"/>
      <c r="BS35" s="54"/>
      <c r="BT35" s="35"/>
      <c r="BU35" s="35"/>
      <c r="BV35" s="55"/>
      <c r="BW35" s="56"/>
    </row>
    <row r="36" spans="1:75" ht="12" customHeight="1">
      <c r="A36" s="12" t="s">
        <v>91</v>
      </c>
      <c r="B36" s="31"/>
      <c r="C36" s="31"/>
      <c r="D36" s="82"/>
      <c r="E36" s="82"/>
      <c r="F36" s="82"/>
      <c r="G36" s="82"/>
      <c r="H36" s="82"/>
      <c r="I36" s="82"/>
      <c r="J36" s="82"/>
      <c r="K36" s="82"/>
      <c r="L36" s="31"/>
      <c r="M36" s="31"/>
      <c r="N36" s="3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183"/>
      <c r="AB36" s="181"/>
      <c r="AC36" s="82"/>
      <c r="AD36" s="82"/>
      <c r="AE36" s="117">
        <f t="shared" si="0"/>
        <v>0</v>
      </c>
      <c r="AF36" s="121"/>
      <c r="AG36" s="117">
        <f t="shared" si="2"/>
        <v>0</v>
      </c>
      <c r="AH36" s="122"/>
      <c r="AI36" s="120">
        <f t="shared" si="1"/>
        <v>0</v>
      </c>
      <c r="AJ36" s="48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8"/>
      <c r="BO36" s="79"/>
      <c r="BP36" s="78"/>
      <c r="BQ36" s="80"/>
      <c r="BR36" s="81"/>
      <c r="BS36" s="54"/>
      <c r="BT36" s="35"/>
      <c r="BU36" s="35"/>
      <c r="BV36" s="55"/>
      <c r="BW36" s="56"/>
    </row>
    <row r="37" spans="1:75" ht="12" customHeight="1">
      <c r="A37" s="12" t="s">
        <v>90</v>
      </c>
      <c r="B37" s="31"/>
      <c r="C37" s="31"/>
      <c r="D37" s="89"/>
      <c r="E37" s="82"/>
      <c r="F37" s="82"/>
      <c r="G37" s="82"/>
      <c r="H37" s="82"/>
      <c r="I37" s="82"/>
      <c r="J37" s="82"/>
      <c r="K37" s="31"/>
      <c r="L37" s="31"/>
      <c r="M37" s="31"/>
      <c r="N37" s="31"/>
      <c r="O37" s="82"/>
      <c r="P37" s="82"/>
      <c r="Q37" s="89"/>
      <c r="R37" s="89"/>
      <c r="S37" s="89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117">
        <f t="shared" si="0"/>
        <v>0</v>
      </c>
      <c r="AF37" s="118"/>
      <c r="AG37" s="117">
        <f t="shared" si="2"/>
        <v>0</v>
      </c>
      <c r="AH37" s="122"/>
      <c r="AI37" s="120">
        <f t="shared" si="1"/>
        <v>0</v>
      </c>
      <c r="AJ37" s="48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8"/>
      <c r="BO37" s="79"/>
      <c r="BP37" s="78"/>
      <c r="BQ37" s="80"/>
      <c r="BR37" s="81"/>
      <c r="BS37" s="54"/>
      <c r="BT37" s="35"/>
      <c r="BU37" s="35"/>
      <c r="BV37" s="55"/>
      <c r="BW37" s="56"/>
    </row>
    <row r="38" spans="1:75" ht="12" customHeight="1">
      <c r="A38" s="12" t="s">
        <v>21</v>
      </c>
      <c r="B38" s="31"/>
      <c r="C38" s="31"/>
      <c r="D38" s="197"/>
      <c r="E38" s="198"/>
      <c r="F38" s="82"/>
      <c r="G38" s="197"/>
      <c r="H38" s="198"/>
      <c r="I38" s="82"/>
      <c r="J38" s="82"/>
      <c r="K38" s="32"/>
      <c r="L38" s="31"/>
      <c r="M38" s="31"/>
      <c r="N38" s="31"/>
      <c r="O38" s="82"/>
      <c r="P38" s="82"/>
      <c r="Q38" s="82"/>
      <c r="R38" s="267"/>
      <c r="S38" s="268"/>
      <c r="T38" s="82"/>
      <c r="U38" s="82"/>
      <c r="V38" s="82"/>
      <c r="W38" s="90"/>
      <c r="X38" s="82"/>
      <c r="Y38" s="197"/>
      <c r="Z38" s="198"/>
      <c r="AA38" s="82"/>
      <c r="AB38" s="82"/>
      <c r="AC38" s="197"/>
      <c r="AD38" s="198"/>
      <c r="AE38" s="117">
        <f t="shared" si="0"/>
        <v>0</v>
      </c>
      <c r="AF38" s="118"/>
      <c r="AG38" s="117">
        <f t="shared" si="2"/>
        <v>0</v>
      </c>
      <c r="AH38" s="122"/>
      <c r="AI38" s="120">
        <f t="shared" si="1"/>
        <v>0</v>
      </c>
      <c r="AJ38" s="145">
        <v>0.97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7"/>
      <c r="AU38" s="52"/>
      <c r="AV38" s="52"/>
      <c r="AW38" s="77"/>
      <c r="AX38" s="77"/>
      <c r="AY38" s="77"/>
      <c r="AZ38" s="77"/>
      <c r="BA38" s="77"/>
      <c r="BB38" s="77"/>
      <c r="BC38" s="77"/>
      <c r="BD38" s="77"/>
      <c r="BE38" s="77"/>
      <c r="BF38" s="86"/>
      <c r="BG38" s="77"/>
      <c r="BH38" s="77"/>
      <c r="BI38" s="77"/>
      <c r="BJ38" s="77"/>
      <c r="BK38" s="77"/>
      <c r="BL38" s="77"/>
      <c r="BM38" s="77"/>
      <c r="BN38" s="78"/>
      <c r="BO38" s="79"/>
      <c r="BP38" s="78"/>
      <c r="BQ38" s="80"/>
      <c r="BR38" s="81"/>
      <c r="BS38" s="54"/>
      <c r="BT38" s="35"/>
      <c r="BU38" s="35"/>
      <c r="BV38" s="55"/>
      <c r="BW38" s="56"/>
    </row>
    <row r="39" spans="1:75" ht="12" customHeight="1">
      <c r="A39" s="12" t="s">
        <v>25</v>
      </c>
      <c r="B39" s="31"/>
      <c r="C39" s="31"/>
      <c r="D39" s="82"/>
      <c r="E39" s="82"/>
      <c r="F39" s="82"/>
      <c r="G39" s="82"/>
      <c r="H39" s="82"/>
      <c r="I39" s="82"/>
      <c r="J39" s="82"/>
      <c r="K39" s="31"/>
      <c r="L39" s="31"/>
      <c r="M39" s="31"/>
      <c r="N39" s="31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117">
        <f t="shared" si="0"/>
        <v>0</v>
      </c>
      <c r="AF39" s="118"/>
      <c r="AG39" s="117">
        <f>AE39*AF39</f>
        <v>0</v>
      </c>
      <c r="AH39" s="122"/>
      <c r="AI39" s="120">
        <f t="shared" si="1"/>
        <v>0</v>
      </c>
      <c r="AJ39" s="48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8"/>
      <c r="BO39" s="79"/>
      <c r="BP39" s="78"/>
      <c r="BQ39" s="80"/>
      <c r="BR39" s="81"/>
      <c r="BS39" s="54"/>
      <c r="BT39" s="35"/>
      <c r="BU39" s="35"/>
      <c r="BV39" s="55"/>
      <c r="BW39" s="56"/>
    </row>
    <row r="40" spans="1:75" ht="12" customHeight="1">
      <c r="A40" s="12" t="s">
        <v>24</v>
      </c>
      <c r="B40" s="31"/>
      <c r="C40" s="31"/>
      <c r="D40" s="82">
        <v>6</v>
      </c>
      <c r="E40" s="82"/>
      <c r="F40" s="82"/>
      <c r="G40" s="82"/>
      <c r="H40" s="82"/>
      <c r="I40" s="82"/>
      <c r="J40" s="82"/>
      <c r="K40" s="82"/>
      <c r="L40" s="31"/>
      <c r="M40" s="31"/>
      <c r="N40" s="31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117">
        <f t="shared" si="0"/>
        <v>0.006</v>
      </c>
      <c r="AF40" s="118">
        <v>16</v>
      </c>
      <c r="AG40" s="136">
        <v>1</v>
      </c>
      <c r="AH40" s="122">
        <v>18.7</v>
      </c>
      <c r="AI40" s="120">
        <f>AG40*AH40</f>
        <v>18.7</v>
      </c>
      <c r="AJ40" s="48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8"/>
      <c r="BO40" s="79"/>
      <c r="BP40" s="78"/>
      <c r="BQ40" s="80"/>
      <c r="BR40" s="81"/>
      <c r="BS40" s="54"/>
      <c r="BT40" s="35"/>
      <c r="BU40" s="35"/>
      <c r="BV40" s="55"/>
      <c r="BW40" s="56"/>
    </row>
    <row r="41" spans="1:75" ht="12" customHeight="1">
      <c r="A41" s="12" t="s">
        <v>27</v>
      </c>
      <c r="B41" s="31"/>
      <c r="C41" s="31"/>
      <c r="D41" s="82">
        <v>13</v>
      </c>
      <c r="E41" s="82"/>
      <c r="F41" s="82"/>
      <c r="G41" s="82"/>
      <c r="H41" s="82"/>
      <c r="I41" s="82"/>
      <c r="J41" s="82"/>
      <c r="K41" s="82"/>
      <c r="L41" s="31"/>
      <c r="M41" s="31"/>
      <c r="N41" s="31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117">
        <f>SUM(D41:AD41)*0.001</f>
        <v>0.013000000000000001</v>
      </c>
      <c r="AF41" s="121">
        <v>16</v>
      </c>
      <c r="AG41" s="117">
        <f>AE41*AF41</f>
        <v>0.20800000000000002</v>
      </c>
      <c r="AH41" s="122">
        <v>46</v>
      </c>
      <c r="AI41" s="120">
        <f>AG41*AH41</f>
        <v>9.568000000000001</v>
      </c>
      <c r="AJ41" s="48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8"/>
      <c r="BO41" s="79"/>
      <c r="BP41" s="78"/>
      <c r="BQ41" s="80"/>
      <c r="BR41" s="81"/>
      <c r="BS41" s="54"/>
      <c r="BT41" s="35"/>
      <c r="BU41" s="35"/>
      <c r="BV41" s="55"/>
      <c r="BW41" s="56"/>
    </row>
    <row r="42" spans="1:75" ht="12" customHeight="1">
      <c r="A42" s="12" t="s">
        <v>87</v>
      </c>
      <c r="B42" s="31"/>
      <c r="C42" s="31"/>
      <c r="D42" s="82"/>
      <c r="E42" s="82"/>
      <c r="F42" s="82"/>
      <c r="G42" s="82"/>
      <c r="H42" s="82"/>
      <c r="I42" s="82"/>
      <c r="J42" s="82"/>
      <c r="K42" s="82"/>
      <c r="L42" s="31"/>
      <c r="M42" s="31"/>
      <c r="N42" s="31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197"/>
      <c r="AB42" s="198"/>
      <c r="AC42" s="82"/>
      <c r="AD42" s="82"/>
      <c r="AE42" s="117">
        <f>SUM(D42:AD42)*0.001</f>
        <v>0</v>
      </c>
      <c r="AF42" s="118"/>
      <c r="AG42" s="117">
        <f aca="true" t="shared" si="3" ref="AG42:AG47">AE42*AF42</f>
        <v>0</v>
      </c>
      <c r="AH42" s="137"/>
      <c r="AI42" s="120">
        <f aca="true" t="shared" si="4" ref="AI42:AI47">AG42*AH42</f>
        <v>0</v>
      </c>
      <c r="AJ42" s="48"/>
      <c r="AK42" s="52"/>
      <c r="AL42" s="52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79"/>
      <c r="BP42" s="78"/>
      <c r="BQ42" s="80"/>
      <c r="BR42" s="81"/>
      <c r="BS42" s="54"/>
      <c r="BT42" s="35"/>
      <c r="BU42" s="35"/>
      <c r="BV42" s="55"/>
      <c r="BW42" s="56"/>
    </row>
    <row r="43" spans="1:75" ht="12" customHeight="1">
      <c r="A43" s="12" t="s">
        <v>26</v>
      </c>
      <c r="B43" s="31"/>
      <c r="C43" s="31"/>
      <c r="D43" s="89"/>
      <c r="E43" s="82"/>
      <c r="F43" s="82"/>
      <c r="G43" s="82"/>
      <c r="H43" s="82"/>
      <c r="I43" s="82"/>
      <c r="J43" s="82"/>
      <c r="K43" s="82"/>
      <c r="L43" s="31"/>
      <c r="M43" s="31"/>
      <c r="N43" s="31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117">
        <f>SUM(D43:AD43)*0.001</f>
        <v>0</v>
      </c>
      <c r="AF43" s="118"/>
      <c r="AG43" s="117">
        <f>AE43*AF43</f>
        <v>0</v>
      </c>
      <c r="AH43" s="138"/>
      <c r="AI43" s="120">
        <f>AG43*AH43</f>
        <v>0</v>
      </c>
      <c r="AJ43" s="48"/>
      <c r="AK43" s="52"/>
      <c r="AL43" s="52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8"/>
      <c r="BO43" s="79"/>
      <c r="BP43" s="78"/>
      <c r="BQ43" s="80"/>
      <c r="BR43" s="81"/>
      <c r="BS43" s="54"/>
      <c r="BT43" s="35"/>
      <c r="BU43" s="35"/>
      <c r="BV43" s="55"/>
      <c r="BW43" s="56"/>
    </row>
    <row r="44" spans="1:75" ht="12" customHeight="1">
      <c r="A44" s="12" t="s">
        <v>94</v>
      </c>
      <c r="B44" s="31"/>
      <c r="C44" s="31"/>
      <c r="D44" s="82"/>
      <c r="E44" s="82"/>
      <c r="F44" s="82"/>
      <c r="G44" s="82"/>
      <c r="H44" s="82"/>
      <c r="I44" s="31"/>
      <c r="J44" s="82"/>
      <c r="K44" s="82"/>
      <c r="L44" s="31"/>
      <c r="M44" s="31"/>
      <c r="N44" s="3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117">
        <f>SUM(D44:AD44)*0.001</f>
        <v>0</v>
      </c>
      <c r="AF44" s="118"/>
      <c r="AG44" s="117">
        <f>AE44*AF44</f>
        <v>0</v>
      </c>
      <c r="AH44" s="137"/>
      <c r="AI44" s="120">
        <f t="shared" si="4"/>
        <v>0</v>
      </c>
      <c r="AJ44" s="48"/>
      <c r="AK44" s="52"/>
      <c r="AL44" s="52"/>
      <c r="AM44" s="77"/>
      <c r="AN44" s="77"/>
      <c r="AO44" s="77"/>
      <c r="AP44" s="77"/>
      <c r="AQ44" s="77"/>
      <c r="AR44" s="52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8"/>
      <c r="BO44" s="79"/>
      <c r="BP44" s="78"/>
      <c r="BQ44" s="80"/>
      <c r="BR44" s="81"/>
      <c r="BS44" s="54"/>
      <c r="BT44" s="35"/>
      <c r="BU44" s="35"/>
      <c r="BV44" s="55"/>
      <c r="BW44" s="56"/>
    </row>
    <row r="45" spans="1:75" ht="12" customHeight="1">
      <c r="A45" s="12" t="s">
        <v>85</v>
      </c>
      <c r="B45" s="31"/>
      <c r="C45" s="31"/>
      <c r="D45" s="82"/>
      <c r="E45" s="82"/>
      <c r="F45" s="82"/>
      <c r="G45" s="82"/>
      <c r="H45" s="82"/>
      <c r="I45" s="82"/>
      <c r="J45" s="82"/>
      <c r="K45" s="82"/>
      <c r="L45" s="31"/>
      <c r="M45" s="31"/>
      <c r="N45" s="31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117">
        <f>SUM(D45:AD45)*0.001</f>
        <v>0</v>
      </c>
      <c r="AF45" s="121"/>
      <c r="AG45" s="117">
        <f t="shared" si="3"/>
        <v>0</v>
      </c>
      <c r="AH45" s="137"/>
      <c r="AI45" s="120">
        <f t="shared" si="4"/>
        <v>0</v>
      </c>
      <c r="AJ45" s="48"/>
      <c r="AK45" s="52"/>
      <c r="AL45" s="52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8"/>
      <c r="BO45" s="79"/>
      <c r="BP45" s="78"/>
      <c r="BQ45" s="80"/>
      <c r="BR45" s="81"/>
      <c r="BS45" s="54"/>
      <c r="BT45" s="35"/>
      <c r="BU45" s="35"/>
      <c r="BV45" s="55"/>
      <c r="BW45" s="56"/>
    </row>
    <row r="46" spans="1:75" ht="12" customHeight="1">
      <c r="A46" s="12" t="s">
        <v>28</v>
      </c>
      <c r="B46" s="31"/>
      <c r="C46" s="31"/>
      <c r="D46" s="82"/>
      <c r="E46" s="82"/>
      <c r="F46" s="82"/>
      <c r="G46" s="82"/>
      <c r="H46" s="82"/>
      <c r="I46" s="82"/>
      <c r="J46" s="82"/>
      <c r="K46" s="82"/>
      <c r="L46" s="31"/>
      <c r="M46" s="31"/>
      <c r="N46" s="31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117">
        <f t="shared" si="0"/>
        <v>0</v>
      </c>
      <c r="AF46" s="121"/>
      <c r="AG46" s="117">
        <f t="shared" si="3"/>
        <v>0</v>
      </c>
      <c r="AH46" s="137"/>
      <c r="AI46" s="120">
        <f t="shared" si="4"/>
        <v>0</v>
      </c>
      <c r="AJ46" s="48"/>
      <c r="AK46" s="52"/>
      <c r="AL46" s="52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8"/>
      <c r="BO46" s="79"/>
      <c r="BP46" s="78"/>
      <c r="BQ46" s="80"/>
      <c r="BR46" s="81"/>
      <c r="BS46" s="54"/>
      <c r="BT46" s="35"/>
      <c r="BU46" s="35"/>
      <c r="BV46" s="55"/>
      <c r="BW46" s="56"/>
    </row>
    <row r="47" spans="1:75" ht="12" customHeight="1">
      <c r="A47" s="12" t="s">
        <v>29</v>
      </c>
      <c r="B47" s="31"/>
      <c r="C47" s="31"/>
      <c r="D47" s="89">
        <v>9</v>
      </c>
      <c r="E47" s="82"/>
      <c r="F47" s="89">
        <v>9</v>
      </c>
      <c r="G47" s="82"/>
      <c r="H47" s="82"/>
      <c r="I47" s="82"/>
      <c r="J47" s="82"/>
      <c r="K47" s="82"/>
      <c r="L47" s="31"/>
      <c r="M47" s="31"/>
      <c r="N47" s="31"/>
      <c r="O47" s="82"/>
      <c r="P47" s="82"/>
      <c r="Q47" s="82"/>
      <c r="R47" s="82"/>
      <c r="S47" s="82"/>
      <c r="T47" s="82">
        <v>14</v>
      </c>
      <c r="U47" s="82"/>
      <c r="V47" s="82"/>
      <c r="W47" s="82"/>
      <c r="X47" s="82"/>
      <c r="Y47" s="82"/>
      <c r="Z47" s="82"/>
      <c r="AA47" s="82">
        <v>10</v>
      </c>
      <c r="AB47" s="82"/>
      <c r="AC47" s="82"/>
      <c r="AD47" s="82"/>
      <c r="AE47" s="117">
        <f t="shared" si="0"/>
        <v>0.042</v>
      </c>
      <c r="AF47" s="118">
        <v>16</v>
      </c>
      <c r="AG47" s="117">
        <f t="shared" si="3"/>
        <v>0.672</v>
      </c>
      <c r="AH47" s="122">
        <v>87.5</v>
      </c>
      <c r="AI47" s="120">
        <f t="shared" si="4"/>
        <v>58.800000000000004</v>
      </c>
      <c r="AJ47" s="48"/>
      <c r="AK47" s="52"/>
      <c r="AL47" s="52"/>
      <c r="AM47" s="77"/>
      <c r="AN47" s="77"/>
      <c r="AO47" s="77"/>
      <c r="AP47" s="77"/>
      <c r="AQ47" s="77"/>
      <c r="AR47" s="77"/>
      <c r="AS47" s="77"/>
      <c r="AT47" s="77"/>
      <c r="AU47" s="77"/>
      <c r="AV47" s="52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8"/>
      <c r="BO47" s="79"/>
      <c r="BP47" s="78"/>
      <c r="BQ47" s="80"/>
      <c r="BR47" s="81"/>
      <c r="BS47" s="54"/>
      <c r="BT47" s="35"/>
      <c r="BU47" s="35"/>
      <c r="BV47" s="55"/>
      <c r="BW47" s="56"/>
    </row>
    <row r="48" spans="1:75" ht="12.75">
      <c r="A48" s="167" t="s">
        <v>1</v>
      </c>
      <c r="B48" s="167"/>
      <c r="C48" s="23" t="s">
        <v>4</v>
      </c>
      <c r="D48" s="167" t="s">
        <v>5</v>
      </c>
      <c r="E48" s="167"/>
      <c r="F48" s="167"/>
      <c r="G48" s="167"/>
      <c r="H48" s="167"/>
      <c r="I48" s="167"/>
      <c r="J48" s="167"/>
      <c r="K48" s="168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8"/>
      <c r="Y48" s="167"/>
      <c r="Z48" s="167"/>
      <c r="AA48" s="167"/>
      <c r="AB48" s="167"/>
      <c r="AC48" s="167"/>
      <c r="AD48" s="167"/>
      <c r="AE48" s="258" t="s">
        <v>6</v>
      </c>
      <c r="AF48" s="258"/>
      <c r="AG48" s="258"/>
      <c r="AH48" s="139" t="s">
        <v>13</v>
      </c>
      <c r="AI48" s="139" t="s">
        <v>12</v>
      </c>
      <c r="AJ48" s="208"/>
      <c r="AK48" s="208"/>
      <c r="AL48" s="45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17"/>
      <c r="BR48" s="17"/>
      <c r="BS48" s="58"/>
      <c r="BT48" s="35"/>
      <c r="BU48" s="35"/>
      <c r="BV48" s="59"/>
      <c r="BW48" s="56"/>
    </row>
    <row r="49" spans="1:75" ht="12.75">
      <c r="A49" s="182" t="s">
        <v>2</v>
      </c>
      <c r="B49" s="182" t="s">
        <v>0</v>
      </c>
      <c r="C49" s="33" t="s">
        <v>3</v>
      </c>
      <c r="D49" s="176" t="s">
        <v>66</v>
      </c>
      <c r="E49" s="176"/>
      <c r="F49" s="176"/>
      <c r="G49" s="176"/>
      <c r="H49" s="176"/>
      <c r="I49" s="176"/>
      <c r="J49" s="176"/>
      <c r="K49" s="176" t="s">
        <v>67</v>
      </c>
      <c r="L49" s="176"/>
      <c r="M49" s="176"/>
      <c r="N49" s="176"/>
      <c r="O49" s="176"/>
      <c r="P49" s="181" t="s">
        <v>69</v>
      </c>
      <c r="Q49" s="176"/>
      <c r="R49" s="176"/>
      <c r="S49" s="176"/>
      <c r="T49" s="176"/>
      <c r="U49" s="176"/>
      <c r="V49" s="176"/>
      <c r="W49" s="176"/>
      <c r="X49" s="176"/>
      <c r="Y49" s="176" t="s">
        <v>68</v>
      </c>
      <c r="Z49" s="176"/>
      <c r="AA49" s="176"/>
      <c r="AB49" s="176"/>
      <c r="AC49" s="176"/>
      <c r="AD49" s="176"/>
      <c r="AE49" s="126" t="s">
        <v>7</v>
      </c>
      <c r="AF49" s="126" t="s">
        <v>9</v>
      </c>
      <c r="AG49" s="140" t="s">
        <v>11</v>
      </c>
      <c r="AH49" s="128"/>
      <c r="AI49" s="128"/>
      <c r="AJ49" s="211"/>
      <c r="AK49" s="211"/>
      <c r="AL49" s="45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37"/>
      <c r="BO49" s="37"/>
      <c r="BP49" s="17"/>
      <c r="BQ49" s="35"/>
      <c r="BR49" s="35"/>
      <c r="BS49" s="58"/>
      <c r="BT49" s="35"/>
      <c r="BU49" s="35"/>
      <c r="BV49" s="59"/>
      <c r="BW49" s="56"/>
    </row>
    <row r="50" spans="1:75" ht="12.75">
      <c r="A50" s="182"/>
      <c r="B50" s="182"/>
      <c r="C50" s="33"/>
      <c r="D50" s="173"/>
      <c r="E50" s="171"/>
      <c r="F50" s="171"/>
      <c r="G50" s="171"/>
      <c r="H50" s="171"/>
      <c r="I50" s="171"/>
      <c r="J50" s="172"/>
      <c r="K50" s="173"/>
      <c r="L50" s="171"/>
      <c r="M50" s="171"/>
      <c r="N50" s="171"/>
      <c r="O50" s="172"/>
      <c r="P50" s="205" t="s">
        <v>118</v>
      </c>
      <c r="Q50" s="206"/>
      <c r="R50" s="206"/>
      <c r="S50" s="206"/>
      <c r="T50" s="206"/>
      <c r="U50" s="206"/>
      <c r="V50" s="206"/>
      <c r="W50" s="206"/>
      <c r="X50" s="207"/>
      <c r="Y50" s="173"/>
      <c r="Z50" s="171"/>
      <c r="AA50" s="171"/>
      <c r="AB50" s="171"/>
      <c r="AC50" s="171"/>
      <c r="AD50" s="172"/>
      <c r="AE50" s="129"/>
      <c r="AF50" s="129"/>
      <c r="AG50" s="141"/>
      <c r="AH50" s="128"/>
      <c r="AI50" s="128"/>
      <c r="AJ50" s="211"/>
      <c r="AK50" s="211"/>
      <c r="AL50" s="45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37"/>
      <c r="BO50" s="37"/>
      <c r="BP50" s="17"/>
      <c r="BQ50" s="35"/>
      <c r="BR50" s="35"/>
      <c r="BS50" s="58"/>
      <c r="BT50" s="35"/>
      <c r="BU50" s="35"/>
      <c r="BV50" s="59"/>
      <c r="BW50" s="56"/>
    </row>
    <row r="51" spans="1:75" ht="12.75">
      <c r="A51" s="182"/>
      <c r="B51" s="182"/>
      <c r="C51" s="33" t="s">
        <v>15</v>
      </c>
      <c r="D51" s="173" t="s">
        <v>88</v>
      </c>
      <c r="E51" s="171"/>
      <c r="F51" s="171"/>
      <c r="G51" s="171"/>
      <c r="H51" s="171"/>
      <c r="I51" s="171"/>
      <c r="J51" s="172"/>
      <c r="K51" s="173" t="s">
        <v>115</v>
      </c>
      <c r="L51" s="171"/>
      <c r="M51" s="171"/>
      <c r="N51" s="171"/>
      <c r="O51" s="172"/>
      <c r="P51" s="171" t="s">
        <v>101</v>
      </c>
      <c r="Q51" s="171"/>
      <c r="R51" s="171"/>
      <c r="S51" s="171"/>
      <c r="T51" s="171"/>
      <c r="U51" s="171"/>
      <c r="V51" s="171"/>
      <c r="W51" s="171"/>
      <c r="X51" s="172"/>
      <c r="Y51" s="173" t="s">
        <v>114</v>
      </c>
      <c r="Z51" s="171"/>
      <c r="AA51" s="171"/>
      <c r="AB51" s="171"/>
      <c r="AC51" s="171"/>
      <c r="AD51" s="172"/>
      <c r="AE51" s="131" t="s">
        <v>8</v>
      </c>
      <c r="AF51" s="131" t="s">
        <v>10</v>
      </c>
      <c r="AG51" s="141"/>
      <c r="AH51" s="128"/>
      <c r="AI51" s="128"/>
      <c r="AJ51" s="211"/>
      <c r="AK51" s="211"/>
      <c r="AL51" s="45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37"/>
      <c r="BO51" s="37"/>
      <c r="BP51" s="17"/>
      <c r="BQ51" s="35"/>
      <c r="BR51" s="35"/>
      <c r="BS51" s="58"/>
      <c r="BT51" s="35"/>
      <c r="BU51" s="35"/>
      <c r="BV51" s="59"/>
      <c r="BW51" s="56"/>
    </row>
    <row r="52" spans="1:75" ht="12.75">
      <c r="A52" s="182"/>
      <c r="B52" s="182"/>
      <c r="C52" s="33" t="s">
        <v>16</v>
      </c>
      <c r="D52" s="173" t="s">
        <v>83</v>
      </c>
      <c r="E52" s="171"/>
      <c r="F52" s="171"/>
      <c r="G52" s="171"/>
      <c r="H52" s="171"/>
      <c r="I52" s="171"/>
      <c r="J52" s="172"/>
      <c r="K52" s="173" t="s">
        <v>86</v>
      </c>
      <c r="L52" s="171"/>
      <c r="M52" s="171"/>
      <c r="N52" s="171"/>
      <c r="O52" s="172"/>
      <c r="P52" s="171" t="s">
        <v>108</v>
      </c>
      <c r="Q52" s="171"/>
      <c r="R52" s="171"/>
      <c r="S52" s="171"/>
      <c r="T52" s="171"/>
      <c r="U52" s="171"/>
      <c r="V52" s="171"/>
      <c r="W52" s="171"/>
      <c r="X52" s="172"/>
      <c r="Y52" s="173" t="s">
        <v>112</v>
      </c>
      <c r="Z52" s="171"/>
      <c r="AA52" s="171"/>
      <c r="AB52" s="171"/>
      <c r="AC52" s="171"/>
      <c r="AD52" s="172"/>
      <c r="AE52" s="129"/>
      <c r="AF52" s="129"/>
      <c r="AG52" s="142"/>
      <c r="AH52" s="128"/>
      <c r="AI52" s="128"/>
      <c r="AJ52" s="211"/>
      <c r="AK52" s="211"/>
      <c r="AL52" s="45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37"/>
      <c r="BO52" s="37"/>
      <c r="BP52" s="17"/>
      <c r="BQ52" s="35"/>
      <c r="BR52" s="35"/>
      <c r="BS52" s="58"/>
      <c r="BT52" s="35"/>
      <c r="BU52" s="35"/>
      <c r="BV52" s="59"/>
      <c r="BW52" s="56"/>
    </row>
    <row r="53" spans="1:75" ht="12.75">
      <c r="A53" s="182"/>
      <c r="B53" s="182"/>
      <c r="C53" s="34"/>
      <c r="D53" s="173"/>
      <c r="E53" s="171"/>
      <c r="F53" s="171"/>
      <c r="G53" s="171"/>
      <c r="H53" s="171"/>
      <c r="I53" s="171"/>
      <c r="J53" s="172"/>
      <c r="K53" s="173"/>
      <c r="L53" s="171"/>
      <c r="M53" s="171"/>
      <c r="N53" s="171"/>
      <c r="O53" s="172"/>
      <c r="P53" s="174" t="s">
        <v>113</v>
      </c>
      <c r="Q53" s="174"/>
      <c r="R53" s="174"/>
      <c r="S53" s="174"/>
      <c r="T53" s="174"/>
      <c r="U53" s="174"/>
      <c r="V53" s="174"/>
      <c r="W53" s="174"/>
      <c r="X53" s="175"/>
      <c r="Y53" s="173"/>
      <c r="Z53" s="171"/>
      <c r="AA53" s="171"/>
      <c r="AB53" s="171"/>
      <c r="AC53" s="171"/>
      <c r="AD53" s="172"/>
      <c r="AE53" s="131"/>
      <c r="AF53" s="131"/>
      <c r="AG53" s="131"/>
      <c r="AH53" s="131"/>
      <c r="AI53" s="131"/>
      <c r="AJ53" s="211"/>
      <c r="AK53" s="211"/>
      <c r="AL53" s="50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37"/>
      <c r="BO53" s="37"/>
      <c r="BP53" s="37"/>
      <c r="BQ53" s="37"/>
      <c r="BR53" s="37"/>
      <c r="BS53" s="58"/>
      <c r="BT53" s="35"/>
      <c r="BU53" s="35"/>
      <c r="BV53" s="59"/>
      <c r="BW53" s="56"/>
    </row>
    <row r="54" spans="1:75" ht="12.75">
      <c r="A54" s="182"/>
      <c r="B54" s="182"/>
      <c r="C54" s="5"/>
      <c r="D54" s="173"/>
      <c r="E54" s="171"/>
      <c r="F54" s="171"/>
      <c r="G54" s="171"/>
      <c r="H54" s="171"/>
      <c r="I54" s="171"/>
      <c r="J54" s="172"/>
      <c r="K54" s="173"/>
      <c r="L54" s="171"/>
      <c r="M54" s="171"/>
      <c r="N54" s="171"/>
      <c r="O54" s="172"/>
      <c r="P54" s="171" t="s">
        <v>74</v>
      </c>
      <c r="Q54" s="171"/>
      <c r="R54" s="171"/>
      <c r="S54" s="171"/>
      <c r="T54" s="171"/>
      <c r="U54" s="171"/>
      <c r="V54" s="171"/>
      <c r="W54" s="171"/>
      <c r="X54" s="172"/>
      <c r="Y54" s="173"/>
      <c r="Z54" s="171"/>
      <c r="AA54" s="171"/>
      <c r="AB54" s="171"/>
      <c r="AC54" s="171"/>
      <c r="AD54" s="172"/>
      <c r="AE54" s="133" t="s">
        <v>39</v>
      </c>
      <c r="AF54" s="133" t="s">
        <v>64</v>
      </c>
      <c r="AG54" s="133" t="s">
        <v>38</v>
      </c>
      <c r="AH54" s="133" t="s">
        <v>14</v>
      </c>
      <c r="AI54" s="134" t="s">
        <v>14</v>
      </c>
      <c r="AJ54" s="211"/>
      <c r="AK54" s="211"/>
      <c r="AL54" s="50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37"/>
      <c r="BO54" s="37"/>
      <c r="BP54" s="37"/>
      <c r="BQ54" s="37"/>
      <c r="BR54" s="37"/>
      <c r="BS54" s="58"/>
      <c r="BT54" s="35"/>
      <c r="BU54" s="35"/>
      <c r="BV54" s="59"/>
      <c r="BW54" s="56"/>
    </row>
    <row r="55" spans="1:75" ht="12.75">
      <c r="A55" s="12" t="s">
        <v>107</v>
      </c>
      <c r="B55" s="3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91"/>
      <c r="AC55" s="82"/>
      <c r="AD55" s="82"/>
      <c r="AE55" s="117">
        <f aca="true" t="shared" si="5" ref="AE55:AE81">SUM(D55:AD55)*0.001</f>
        <v>0</v>
      </c>
      <c r="AF55" s="118"/>
      <c r="AG55" s="117">
        <f>AE55*AF55</f>
        <v>0</v>
      </c>
      <c r="AH55" s="143"/>
      <c r="AI55" s="120">
        <f aca="true" t="shared" si="6" ref="AI55:AI81">AG55*AH55</f>
        <v>0</v>
      </c>
      <c r="AJ55" s="48"/>
      <c r="AK55" s="52"/>
      <c r="AL55" s="52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8"/>
      <c r="BO55" s="79"/>
      <c r="BP55" s="78"/>
      <c r="BQ55" s="80"/>
      <c r="BR55" s="81"/>
      <c r="BS55" s="54"/>
      <c r="BT55" s="35"/>
      <c r="BU55" s="35"/>
      <c r="BV55" s="55"/>
      <c r="BW55" s="56"/>
    </row>
    <row r="56" spans="1:75" ht="12.75">
      <c r="A56" s="12" t="s">
        <v>104</v>
      </c>
      <c r="B56" s="3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117">
        <f t="shared" si="5"/>
        <v>0</v>
      </c>
      <c r="AF56" s="121"/>
      <c r="AG56" s="117">
        <f>AE56*AF56</f>
        <v>0</v>
      </c>
      <c r="AH56" s="137"/>
      <c r="AI56" s="120">
        <f t="shared" si="6"/>
        <v>0</v>
      </c>
      <c r="AJ56" s="48"/>
      <c r="AK56" s="52"/>
      <c r="AL56" s="52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8"/>
      <c r="BO56" s="79"/>
      <c r="BP56" s="78"/>
      <c r="BQ56" s="80"/>
      <c r="BR56" s="81"/>
      <c r="BS56" s="54"/>
      <c r="BT56" s="35"/>
      <c r="BU56" s="35"/>
      <c r="BV56" s="55"/>
      <c r="BW56" s="56"/>
    </row>
    <row r="57" spans="1:75" ht="12.75">
      <c r="A57" s="12" t="s">
        <v>83</v>
      </c>
      <c r="B57" s="31"/>
      <c r="C57" s="82"/>
      <c r="D57" s="82"/>
      <c r="E57" s="82"/>
      <c r="F57" s="82">
        <v>18.4375</v>
      </c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117">
        <f t="shared" si="5"/>
        <v>0.0184375</v>
      </c>
      <c r="AF57" s="121">
        <v>16</v>
      </c>
      <c r="AG57" s="117">
        <f>AE57*AF57</f>
        <v>0.295</v>
      </c>
      <c r="AH57" s="122">
        <v>156.17</v>
      </c>
      <c r="AI57" s="120">
        <f t="shared" si="6"/>
        <v>46.07014999999999</v>
      </c>
      <c r="AJ57" s="145">
        <v>0.4</v>
      </c>
      <c r="AK57" s="52"/>
      <c r="AL57" s="52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8"/>
      <c r="BO57" s="79"/>
      <c r="BP57" s="78"/>
      <c r="BQ57" s="80"/>
      <c r="BR57" s="81"/>
      <c r="BS57" s="54"/>
      <c r="BT57" s="35"/>
      <c r="BU57" s="35"/>
      <c r="BV57" s="55"/>
      <c r="BW57" s="56"/>
    </row>
    <row r="58" spans="1:75" ht="12.75">
      <c r="A58" s="173" t="s">
        <v>112</v>
      </c>
      <c r="B58" s="171"/>
      <c r="C58" s="171"/>
      <c r="D58" s="171"/>
      <c r="E58" s="171"/>
      <c r="F58" s="17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>
        <v>44</v>
      </c>
      <c r="AC58" s="82"/>
      <c r="AD58" s="82"/>
      <c r="AE58" s="117">
        <f>SUM(D58:AD58)*0.001</f>
        <v>0.044</v>
      </c>
      <c r="AF58" s="118">
        <v>16</v>
      </c>
      <c r="AG58" s="117">
        <f aca="true" t="shared" si="7" ref="AG58:AG70">AE58*AF58</f>
        <v>0.704</v>
      </c>
      <c r="AH58" s="122">
        <v>160</v>
      </c>
      <c r="AI58" s="120">
        <f t="shared" si="6"/>
        <v>112.63999999999999</v>
      </c>
      <c r="AJ58" s="150"/>
      <c r="AK58" s="52"/>
      <c r="AL58" s="52"/>
      <c r="AM58" s="77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8"/>
      <c r="BO58" s="79"/>
      <c r="BP58" s="78"/>
      <c r="BQ58" s="80"/>
      <c r="BR58" s="81"/>
      <c r="BS58" s="54"/>
      <c r="BT58" s="35"/>
      <c r="BU58" s="35"/>
      <c r="BV58" s="55"/>
      <c r="BW58" s="56"/>
    </row>
    <row r="59" spans="1:75" ht="12.75">
      <c r="A59" s="12" t="s">
        <v>58</v>
      </c>
      <c r="B59" s="3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9">
        <v>2</v>
      </c>
      <c r="R59" s="82"/>
      <c r="S59" s="89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117">
        <f>SUM(D59:AD59)*0.001</f>
        <v>0.002</v>
      </c>
      <c r="AF59" s="118">
        <v>16</v>
      </c>
      <c r="AG59" s="117">
        <f t="shared" si="7"/>
        <v>0.032</v>
      </c>
      <c r="AH59" s="122">
        <v>121.89</v>
      </c>
      <c r="AI59" s="120">
        <f t="shared" si="6"/>
        <v>3.90048</v>
      </c>
      <c r="AJ59" s="48"/>
      <c r="AK59" s="52"/>
      <c r="AL59" s="52"/>
      <c r="AM59" s="77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8"/>
      <c r="BO59" s="79"/>
      <c r="BP59" s="78"/>
      <c r="BQ59" s="80"/>
      <c r="BR59" s="81"/>
      <c r="BS59" s="54"/>
      <c r="BT59" s="35"/>
      <c r="BU59" s="35"/>
      <c r="BV59" s="55"/>
      <c r="BW59" s="60"/>
    </row>
    <row r="60" spans="1:75" ht="12.75">
      <c r="A60" s="12" t="s">
        <v>30</v>
      </c>
      <c r="B60" s="3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>
        <v>40</v>
      </c>
      <c r="R60" s="197">
        <v>110</v>
      </c>
      <c r="S60" s="198"/>
      <c r="T60" s="183"/>
      <c r="U60" s="181"/>
      <c r="V60" s="82"/>
      <c r="W60" s="82"/>
      <c r="X60" s="82"/>
      <c r="Y60" s="82"/>
      <c r="Z60" s="82"/>
      <c r="AA60" s="82"/>
      <c r="AB60" s="82"/>
      <c r="AC60" s="82"/>
      <c r="AD60" s="82"/>
      <c r="AE60" s="117">
        <f t="shared" si="5"/>
        <v>0.15</v>
      </c>
      <c r="AF60" s="118">
        <v>16</v>
      </c>
      <c r="AG60" s="117">
        <f t="shared" si="7"/>
        <v>2.4</v>
      </c>
      <c r="AH60" s="122">
        <v>19</v>
      </c>
      <c r="AI60" s="120">
        <f t="shared" si="6"/>
        <v>45.6</v>
      </c>
      <c r="AJ60" s="151"/>
      <c r="AK60" s="52"/>
      <c r="AL60" s="52"/>
      <c r="AM60" s="77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8"/>
      <c r="BO60" s="79"/>
      <c r="BP60" s="78"/>
      <c r="BQ60" s="80"/>
      <c r="BR60" s="81"/>
      <c r="BS60" s="54"/>
      <c r="BT60" s="35"/>
      <c r="BU60" s="35"/>
      <c r="BV60" s="55"/>
      <c r="BW60" s="56"/>
    </row>
    <row r="61" spans="1:75" ht="12.75">
      <c r="A61" s="12" t="s">
        <v>96</v>
      </c>
      <c r="B61" s="3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>
        <v>40</v>
      </c>
      <c r="Q61" s="197"/>
      <c r="R61" s="198"/>
      <c r="S61" s="89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117">
        <f>SUM(D61:AD61)*0.001</f>
        <v>0.04</v>
      </c>
      <c r="AF61" s="121">
        <v>16</v>
      </c>
      <c r="AG61" s="117">
        <f t="shared" si="7"/>
        <v>0.64</v>
      </c>
      <c r="AH61" s="122">
        <v>40</v>
      </c>
      <c r="AI61" s="120">
        <f t="shared" si="6"/>
        <v>25.6</v>
      </c>
      <c r="AJ61" s="48"/>
      <c r="AK61" s="52"/>
      <c r="AL61" s="52"/>
      <c r="AM61" s="77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8"/>
      <c r="BO61" s="79"/>
      <c r="BP61" s="78"/>
      <c r="BQ61" s="80"/>
      <c r="BR61" s="81"/>
      <c r="BS61" s="54"/>
      <c r="BT61" s="35"/>
      <c r="BU61" s="35"/>
      <c r="BV61" s="55"/>
      <c r="BW61" s="56"/>
    </row>
    <row r="62" spans="1:75" ht="12.75">
      <c r="A62" s="12" t="s">
        <v>32</v>
      </c>
      <c r="B62" s="3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9"/>
      <c r="Q62" s="89">
        <v>10</v>
      </c>
      <c r="R62" s="82"/>
      <c r="S62" s="89">
        <v>10.01</v>
      </c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117">
        <f t="shared" si="5"/>
        <v>0.02001</v>
      </c>
      <c r="AF62" s="118">
        <v>16</v>
      </c>
      <c r="AG62" s="117">
        <f t="shared" si="7"/>
        <v>0.32016</v>
      </c>
      <c r="AH62" s="122">
        <v>34</v>
      </c>
      <c r="AI62" s="120">
        <f t="shared" si="6"/>
        <v>10.88544</v>
      </c>
      <c r="AJ62" s="48"/>
      <c r="AK62" s="52"/>
      <c r="AL62" s="52"/>
      <c r="AM62" s="77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8"/>
      <c r="BO62" s="79"/>
      <c r="BP62" s="78"/>
      <c r="BQ62" s="80"/>
      <c r="BR62" s="81"/>
      <c r="BS62" s="54"/>
      <c r="BT62" s="35"/>
      <c r="BU62" s="35"/>
      <c r="BV62" s="55"/>
      <c r="BW62" s="56"/>
    </row>
    <row r="63" spans="1:75" ht="12.75">
      <c r="A63" s="12" t="s">
        <v>33</v>
      </c>
      <c r="B63" s="3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>
        <v>10</v>
      </c>
      <c r="Q63" s="82">
        <v>10</v>
      </c>
      <c r="R63" s="82"/>
      <c r="S63" s="89">
        <v>13</v>
      </c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117">
        <f t="shared" si="5"/>
        <v>0.033</v>
      </c>
      <c r="AF63" s="118">
        <v>16</v>
      </c>
      <c r="AG63" s="117">
        <f t="shared" si="7"/>
        <v>0.528</v>
      </c>
      <c r="AH63" s="122">
        <v>35</v>
      </c>
      <c r="AI63" s="120">
        <f t="shared" si="6"/>
        <v>18.48</v>
      </c>
      <c r="AJ63" s="48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8"/>
      <c r="BO63" s="79"/>
      <c r="BP63" s="78"/>
      <c r="BQ63" s="80"/>
      <c r="BR63" s="81"/>
      <c r="BS63" s="54"/>
      <c r="BT63" s="35"/>
      <c r="BU63" s="35"/>
      <c r="BV63" s="55"/>
      <c r="BW63" s="56"/>
    </row>
    <row r="64" spans="1:75" ht="12.75">
      <c r="A64" s="12" t="s">
        <v>36</v>
      </c>
      <c r="B64" s="3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117">
        <f t="shared" si="5"/>
        <v>0</v>
      </c>
      <c r="AF64" s="118"/>
      <c r="AG64" s="117">
        <f t="shared" si="7"/>
        <v>0</v>
      </c>
      <c r="AH64" s="137"/>
      <c r="AI64" s="120">
        <f t="shared" si="6"/>
        <v>0</v>
      </c>
      <c r="AJ64" s="48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8"/>
      <c r="BO64" s="79"/>
      <c r="BP64" s="78"/>
      <c r="BQ64" s="80"/>
      <c r="BR64" s="81"/>
      <c r="BS64" s="54"/>
      <c r="BT64" s="35"/>
      <c r="BU64" s="35"/>
      <c r="BV64" s="55"/>
      <c r="BW64" s="56"/>
    </row>
    <row r="65" spans="1:75" ht="12.75">
      <c r="A65" s="12" t="s">
        <v>84</v>
      </c>
      <c r="B65" s="3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117">
        <f t="shared" si="5"/>
        <v>0</v>
      </c>
      <c r="AF65" s="121"/>
      <c r="AG65" s="117">
        <f t="shared" si="7"/>
        <v>0</v>
      </c>
      <c r="AH65" s="137"/>
      <c r="AI65" s="120">
        <f t="shared" si="6"/>
        <v>0</v>
      </c>
      <c r="AJ65" s="48"/>
      <c r="AK65" s="52"/>
      <c r="AL65" s="52"/>
      <c r="AM65" s="77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8"/>
      <c r="BO65" s="79"/>
      <c r="BP65" s="78"/>
      <c r="BQ65" s="80"/>
      <c r="BR65" s="81"/>
      <c r="BS65" s="54"/>
      <c r="BT65" s="35"/>
      <c r="BU65" s="35"/>
      <c r="BV65" s="55"/>
      <c r="BW65" s="56"/>
    </row>
    <row r="66" spans="1:75" ht="12.75">
      <c r="A66" s="12" t="s">
        <v>59</v>
      </c>
      <c r="B66" s="31"/>
      <c r="C66" s="82"/>
      <c r="D66" s="82">
        <v>1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>
        <v>1</v>
      </c>
      <c r="Q66" s="82">
        <v>2</v>
      </c>
      <c r="R66" s="89"/>
      <c r="S66" s="89">
        <v>2</v>
      </c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117">
        <f>SUM(D66:AD66)*0.001</f>
        <v>0.006</v>
      </c>
      <c r="AF66" s="118">
        <v>16</v>
      </c>
      <c r="AG66" s="117">
        <f t="shared" si="7"/>
        <v>0.096</v>
      </c>
      <c r="AH66" s="137">
        <v>18.57</v>
      </c>
      <c r="AI66" s="120">
        <f t="shared" si="6"/>
        <v>1.78272</v>
      </c>
      <c r="AJ66" s="48"/>
      <c r="AK66" s="52"/>
      <c r="AL66" s="52"/>
      <c r="AM66" s="77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8"/>
      <c r="BO66" s="79"/>
      <c r="BP66" s="78"/>
      <c r="BQ66" s="80"/>
      <c r="BR66" s="81"/>
      <c r="BS66" s="54"/>
      <c r="BT66" s="35"/>
      <c r="BU66" s="35"/>
      <c r="BV66" s="55"/>
      <c r="BW66" s="56"/>
    </row>
    <row r="67" spans="1:75" ht="12.75">
      <c r="A67" s="12" t="s">
        <v>65</v>
      </c>
      <c r="B67" s="3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117">
        <f t="shared" si="5"/>
        <v>0</v>
      </c>
      <c r="AF67" s="121"/>
      <c r="AG67" s="117">
        <f t="shared" si="7"/>
        <v>0</v>
      </c>
      <c r="AH67" s="137"/>
      <c r="AI67" s="120">
        <f t="shared" si="6"/>
        <v>0</v>
      </c>
      <c r="AJ67" s="48"/>
      <c r="AK67" s="52"/>
      <c r="AL67" s="52"/>
      <c r="AM67" s="77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8"/>
      <c r="BO67" s="79"/>
      <c r="BP67" s="78"/>
      <c r="BQ67" s="80"/>
      <c r="BR67" s="81"/>
      <c r="BS67" s="54"/>
      <c r="BT67" s="35"/>
      <c r="BU67" s="35"/>
      <c r="BV67" s="55"/>
      <c r="BW67" s="56"/>
    </row>
    <row r="68" spans="1:75" ht="12.75">
      <c r="A68" s="12" t="s">
        <v>34</v>
      </c>
      <c r="B68" s="3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117">
        <f t="shared" si="5"/>
        <v>0</v>
      </c>
      <c r="AF68" s="121"/>
      <c r="AG68" s="117">
        <f t="shared" si="7"/>
        <v>0</v>
      </c>
      <c r="AH68" s="122"/>
      <c r="AI68" s="120">
        <f t="shared" si="6"/>
        <v>0</v>
      </c>
      <c r="AJ68" s="145"/>
      <c r="AK68" s="52"/>
      <c r="AL68" s="52"/>
      <c r="AM68" s="77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8"/>
      <c r="BO68" s="79"/>
      <c r="BP68" s="78"/>
      <c r="BQ68" s="80"/>
      <c r="BR68" s="81"/>
      <c r="BS68" s="54"/>
      <c r="BT68" s="35"/>
      <c r="BU68" s="35"/>
      <c r="BV68" s="55"/>
      <c r="BW68" s="56"/>
    </row>
    <row r="69" spans="1:75" ht="12.75">
      <c r="A69" s="12" t="s">
        <v>35</v>
      </c>
      <c r="B69" s="3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4"/>
      <c r="S69" s="144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117">
        <f t="shared" si="5"/>
        <v>0</v>
      </c>
      <c r="AF69" s="121"/>
      <c r="AG69" s="117">
        <f t="shared" si="7"/>
        <v>0</v>
      </c>
      <c r="AH69" s="137"/>
      <c r="AI69" s="120">
        <f t="shared" si="6"/>
        <v>0</v>
      </c>
      <c r="AJ69" s="145"/>
      <c r="AK69" s="52"/>
      <c r="AL69" s="52"/>
      <c r="AM69" s="77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8"/>
      <c r="BO69" s="79"/>
      <c r="BP69" s="78"/>
      <c r="BQ69" s="80"/>
      <c r="BR69" s="81"/>
      <c r="BS69" s="54"/>
      <c r="BT69" s="35"/>
      <c r="BU69" s="35"/>
      <c r="BV69" s="55"/>
      <c r="BW69" s="56"/>
    </row>
    <row r="70" spans="1:75" ht="12.75">
      <c r="A70" s="12" t="s">
        <v>61</v>
      </c>
      <c r="B70" s="3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>
        <v>17.812</v>
      </c>
      <c r="R70" s="144">
        <v>15</v>
      </c>
      <c r="S70" s="144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117">
        <f t="shared" si="5"/>
        <v>0.032812</v>
      </c>
      <c r="AF70" s="118">
        <v>16</v>
      </c>
      <c r="AG70" s="117">
        <f t="shared" si="7"/>
        <v>0.524992</v>
      </c>
      <c r="AH70" s="137">
        <v>105.72</v>
      </c>
      <c r="AI70" s="120">
        <f t="shared" si="6"/>
        <v>55.50215424</v>
      </c>
      <c r="AJ70" s="145">
        <v>0.7</v>
      </c>
      <c r="AK70" s="52"/>
      <c r="AL70" s="52"/>
      <c r="AM70" s="77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8"/>
      <c r="BO70" s="79"/>
      <c r="BP70" s="78"/>
      <c r="BQ70" s="80"/>
      <c r="BR70" s="81"/>
      <c r="BS70" s="54"/>
      <c r="BT70" s="35"/>
      <c r="BU70" s="35"/>
      <c r="BV70" s="55"/>
      <c r="BW70" s="56"/>
    </row>
    <row r="71" spans="1:75" ht="12.75">
      <c r="A71" s="12" t="s">
        <v>62</v>
      </c>
      <c r="B71" s="3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144">
        <v>27.4375</v>
      </c>
      <c r="S71" s="144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117">
        <f t="shared" si="5"/>
        <v>0.0274375</v>
      </c>
      <c r="AF71" s="118">
        <v>16</v>
      </c>
      <c r="AG71" s="117">
        <f>AE71*AF71</f>
        <v>0.439</v>
      </c>
      <c r="AH71" s="137">
        <v>61.67</v>
      </c>
      <c r="AI71" s="120">
        <f>AG71*AH71</f>
        <v>27.073130000000003</v>
      </c>
      <c r="AJ71" s="145">
        <v>0.6</v>
      </c>
      <c r="AK71" s="52"/>
      <c r="AL71" s="52"/>
      <c r="AM71" s="77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8"/>
      <c r="BO71" s="79"/>
      <c r="BP71" s="78"/>
      <c r="BQ71" s="80"/>
      <c r="BR71" s="81"/>
      <c r="BS71" s="54"/>
      <c r="BT71" s="35"/>
      <c r="BU71" s="35"/>
      <c r="BV71" s="55"/>
      <c r="BW71" s="56"/>
    </row>
    <row r="72" spans="1:75" ht="12.75">
      <c r="A72" s="12" t="s">
        <v>72</v>
      </c>
      <c r="B72" s="3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117">
        <f t="shared" si="5"/>
        <v>0</v>
      </c>
      <c r="AF72" s="121"/>
      <c r="AG72" s="117">
        <f>AE72*AF72</f>
        <v>0</v>
      </c>
      <c r="AH72" s="137"/>
      <c r="AI72" s="120">
        <f t="shared" si="6"/>
        <v>0</v>
      </c>
      <c r="AJ72" s="48"/>
      <c r="AK72" s="52"/>
      <c r="AL72" s="52"/>
      <c r="AM72" s="77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8"/>
      <c r="BO72" s="79"/>
      <c r="BP72" s="78"/>
      <c r="BQ72" s="80"/>
      <c r="BR72" s="81"/>
      <c r="BS72" s="54"/>
      <c r="BT72" s="35"/>
      <c r="BU72" s="35"/>
      <c r="BV72" s="55"/>
      <c r="BW72" s="56"/>
    </row>
    <row r="73" spans="1:75" ht="12.75">
      <c r="A73" s="12" t="s">
        <v>37</v>
      </c>
      <c r="B73" s="31"/>
      <c r="C73" s="82"/>
      <c r="D73" s="82"/>
      <c r="E73" s="263"/>
      <c r="F73" s="264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263">
        <v>0.3</v>
      </c>
      <c r="AA73" s="264"/>
      <c r="AB73" s="82"/>
      <c r="AC73" s="82"/>
      <c r="AD73" s="82"/>
      <c r="AE73" s="135">
        <f t="shared" si="5"/>
        <v>0.0003</v>
      </c>
      <c r="AF73" s="118">
        <v>16</v>
      </c>
      <c r="AG73" s="117">
        <v>0.004</v>
      </c>
      <c r="AH73" s="137">
        <v>433</v>
      </c>
      <c r="AI73" s="120">
        <f>AG73*AH73</f>
        <v>1.732</v>
      </c>
      <c r="AJ73" s="48"/>
      <c r="AK73" s="52"/>
      <c r="AL73" s="52"/>
      <c r="AM73" s="77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8"/>
      <c r="BO73" s="79"/>
      <c r="BP73" s="78"/>
      <c r="BQ73" s="80"/>
      <c r="BR73" s="81"/>
      <c r="BS73" s="54"/>
      <c r="BT73" s="35"/>
      <c r="BU73" s="35"/>
      <c r="BV73" s="55"/>
      <c r="BW73" s="56"/>
    </row>
    <row r="74" spans="1:75" ht="12.75">
      <c r="A74" s="12" t="s">
        <v>60</v>
      </c>
      <c r="B74" s="31"/>
      <c r="C74" s="82"/>
      <c r="D74" s="82"/>
      <c r="E74" s="82"/>
      <c r="F74" s="82"/>
      <c r="G74" s="82"/>
      <c r="H74" s="82"/>
      <c r="I74" s="82"/>
      <c r="J74" s="82"/>
      <c r="K74" s="82"/>
      <c r="L74" s="197">
        <v>90</v>
      </c>
      <c r="M74" s="198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117">
        <f t="shared" si="5"/>
        <v>0.09</v>
      </c>
      <c r="AF74" s="118">
        <v>16</v>
      </c>
      <c r="AG74" s="117">
        <f>AE74*AF74</f>
        <v>1.44</v>
      </c>
      <c r="AH74" s="137">
        <v>53.11</v>
      </c>
      <c r="AI74" s="120">
        <f t="shared" si="6"/>
        <v>76.4784</v>
      </c>
      <c r="AJ74" s="145">
        <v>2</v>
      </c>
      <c r="AK74" s="52"/>
      <c r="AL74" s="52"/>
      <c r="AM74" s="77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8"/>
      <c r="BO74" s="87"/>
      <c r="BP74" s="78"/>
      <c r="BQ74" s="80"/>
      <c r="BR74" s="81"/>
      <c r="BS74" s="54"/>
      <c r="BT74" s="35"/>
      <c r="BU74" s="35"/>
      <c r="BV74" s="55"/>
      <c r="BW74" s="56"/>
    </row>
    <row r="75" spans="1:75" ht="12.75">
      <c r="A75" s="12" t="s">
        <v>60</v>
      </c>
      <c r="B75" s="3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117">
        <f t="shared" si="5"/>
        <v>0</v>
      </c>
      <c r="AF75" s="118"/>
      <c r="AG75" s="117">
        <f aca="true" t="shared" si="8" ref="AG75:AG81">AE75*AF75</f>
        <v>0</v>
      </c>
      <c r="AH75" s="137"/>
      <c r="AI75" s="120">
        <f t="shared" si="6"/>
        <v>0</v>
      </c>
      <c r="AJ75" s="48"/>
      <c r="AK75" s="52"/>
      <c r="AL75" s="52"/>
      <c r="AM75" s="77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8"/>
      <c r="BO75" s="87"/>
      <c r="BP75" s="78"/>
      <c r="BQ75" s="80"/>
      <c r="BR75" s="81"/>
      <c r="BS75" s="54"/>
      <c r="BT75" s="35"/>
      <c r="BU75" s="35"/>
      <c r="BV75" s="55"/>
      <c r="BW75" s="56"/>
    </row>
    <row r="76" spans="1:75" ht="12.75">
      <c r="A76" s="12" t="s">
        <v>80</v>
      </c>
      <c r="B76" s="31"/>
      <c r="C76" s="82"/>
      <c r="D76" s="82"/>
      <c r="E76" s="82"/>
      <c r="F76" s="82"/>
      <c r="G76" s="82"/>
      <c r="H76" s="82"/>
      <c r="I76" s="82"/>
      <c r="J76" s="82"/>
      <c r="K76" s="82"/>
      <c r="L76" s="197"/>
      <c r="M76" s="198"/>
      <c r="N76" s="82"/>
      <c r="O76" s="82"/>
      <c r="P76" s="82"/>
      <c r="Q76" s="82"/>
      <c r="R76" s="144"/>
      <c r="S76" s="82"/>
      <c r="T76" s="82"/>
      <c r="U76" s="82"/>
      <c r="V76" s="82"/>
      <c r="W76" s="82"/>
      <c r="X76" s="82"/>
      <c r="Y76" s="82"/>
      <c r="Z76" s="82"/>
      <c r="AA76" s="82"/>
      <c r="AB76" s="261"/>
      <c r="AC76" s="262"/>
      <c r="AD76" s="82"/>
      <c r="AE76" s="117">
        <f t="shared" si="5"/>
        <v>0</v>
      </c>
      <c r="AF76" s="121"/>
      <c r="AG76" s="117">
        <f t="shared" si="8"/>
        <v>0</v>
      </c>
      <c r="AH76" s="137"/>
      <c r="AI76" s="120">
        <f t="shared" si="6"/>
        <v>0</v>
      </c>
      <c r="AJ76" s="48"/>
      <c r="AK76" s="52"/>
      <c r="AL76" s="52"/>
      <c r="AM76" s="77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8"/>
      <c r="BO76" s="87"/>
      <c r="BP76" s="78"/>
      <c r="BQ76" s="80"/>
      <c r="BR76" s="81"/>
      <c r="BS76" s="54"/>
      <c r="BT76" s="35"/>
      <c r="BU76" s="35"/>
      <c r="BV76" s="55"/>
      <c r="BW76" s="56"/>
    </row>
    <row r="77" spans="1:75" ht="12.75">
      <c r="A77" s="12" t="s">
        <v>102</v>
      </c>
      <c r="B77" s="31"/>
      <c r="C77" s="82"/>
      <c r="D77" s="82"/>
      <c r="E77" s="82"/>
      <c r="F77" s="82"/>
      <c r="G77" s="82"/>
      <c r="H77" s="82"/>
      <c r="I77" s="82"/>
      <c r="J77" s="82"/>
      <c r="K77" s="82"/>
      <c r="L77" s="197"/>
      <c r="M77" s="198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117">
        <f t="shared" si="5"/>
        <v>0</v>
      </c>
      <c r="AF77" s="121"/>
      <c r="AG77" s="117">
        <f t="shared" si="8"/>
        <v>0</v>
      </c>
      <c r="AH77" s="137"/>
      <c r="AI77" s="120">
        <f t="shared" si="6"/>
        <v>0</v>
      </c>
      <c r="AJ77" s="48"/>
      <c r="AK77" s="52"/>
      <c r="AL77" s="52"/>
      <c r="AM77" s="77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8"/>
      <c r="BO77" s="79"/>
      <c r="BP77" s="78"/>
      <c r="BQ77" s="80"/>
      <c r="BR77" s="81"/>
      <c r="BS77" s="54"/>
      <c r="BT77" s="35"/>
      <c r="BU77" s="35"/>
      <c r="BV77" s="55"/>
      <c r="BW77" s="56"/>
    </row>
    <row r="78" spans="1:75" ht="12.75">
      <c r="A78" s="12" t="s">
        <v>86</v>
      </c>
      <c r="B78" s="31"/>
      <c r="C78" s="82"/>
      <c r="D78" s="82"/>
      <c r="E78" s="82"/>
      <c r="F78" s="82"/>
      <c r="G78" s="82"/>
      <c r="H78" s="82"/>
      <c r="I78" s="82"/>
      <c r="J78" s="82"/>
      <c r="K78" s="82"/>
      <c r="L78" s="197">
        <v>24.73</v>
      </c>
      <c r="M78" s="198"/>
      <c r="N78" s="82"/>
      <c r="O78" s="82"/>
      <c r="P78" s="82"/>
      <c r="Q78" s="82"/>
      <c r="R78" s="82"/>
      <c r="S78" s="82">
        <v>20</v>
      </c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117">
        <f t="shared" si="5"/>
        <v>0.044730000000000006</v>
      </c>
      <c r="AF78" s="118">
        <v>16</v>
      </c>
      <c r="AG78" s="117">
        <f t="shared" si="8"/>
        <v>0.7156800000000001</v>
      </c>
      <c r="AH78" s="137">
        <v>95</v>
      </c>
      <c r="AI78" s="120">
        <f t="shared" si="6"/>
        <v>67.98960000000001</v>
      </c>
      <c r="AJ78" s="48"/>
      <c r="AK78" s="52"/>
      <c r="AL78" s="52"/>
      <c r="AM78" s="77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8"/>
      <c r="BO78" s="79"/>
      <c r="BP78" s="78"/>
      <c r="BQ78" s="80"/>
      <c r="BR78" s="81"/>
      <c r="BS78" s="88"/>
      <c r="BT78" s="35"/>
      <c r="BU78" s="35"/>
      <c r="BV78" s="35"/>
      <c r="BW78" s="35"/>
    </row>
    <row r="79" spans="1:75" ht="12.75">
      <c r="A79" s="12" t="s">
        <v>106</v>
      </c>
      <c r="B79" s="31"/>
      <c r="C79" s="82"/>
      <c r="D79" s="82"/>
      <c r="E79" s="82"/>
      <c r="F79" s="82"/>
      <c r="G79" s="82"/>
      <c r="H79" s="82"/>
      <c r="I79" s="82"/>
      <c r="J79" s="82"/>
      <c r="K79" s="82"/>
      <c r="L79" s="197"/>
      <c r="M79" s="198"/>
      <c r="N79" s="82"/>
      <c r="O79" s="82"/>
      <c r="P79" s="82"/>
      <c r="Q79" s="82"/>
      <c r="R79" s="82"/>
      <c r="S79" s="89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117">
        <f>SUM(D79:AD79)*0.001</f>
        <v>0</v>
      </c>
      <c r="AF79" s="146"/>
      <c r="AG79" s="117">
        <f t="shared" si="8"/>
        <v>0</v>
      </c>
      <c r="AH79" s="137"/>
      <c r="AI79" s="120">
        <f t="shared" si="6"/>
        <v>0</v>
      </c>
      <c r="AJ79" s="48"/>
      <c r="AK79" s="52"/>
      <c r="AL79" s="52"/>
      <c r="AM79" s="77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8"/>
      <c r="BO79" s="79"/>
      <c r="BP79" s="78"/>
      <c r="BQ79" s="80"/>
      <c r="BR79" s="81"/>
      <c r="BS79" s="88"/>
      <c r="BT79" s="35"/>
      <c r="BU79" s="35"/>
      <c r="BV79" s="35"/>
      <c r="BW79" s="35"/>
    </row>
    <row r="80" spans="1:75" ht="12.75">
      <c r="A80" s="12" t="s">
        <v>95</v>
      </c>
      <c r="B80" s="31"/>
      <c r="C80" s="82"/>
      <c r="D80" s="82"/>
      <c r="E80" s="82"/>
      <c r="F80" s="89"/>
      <c r="G80" s="82"/>
      <c r="H80" s="82"/>
      <c r="I80" s="82"/>
      <c r="J80" s="82"/>
      <c r="K80" s="197"/>
      <c r="L80" s="198"/>
      <c r="M80" s="82"/>
      <c r="N80" s="82"/>
      <c r="O80" s="82"/>
      <c r="P80" s="82"/>
      <c r="Q80" s="82"/>
      <c r="R80" s="89"/>
      <c r="S80" s="82"/>
      <c r="T80" s="82"/>
      <c r="U80" s="82"/>
      <c r="V80" s="82"/>
      <c r="W80" s="82"/>
      <c r="X80" s="82"/>
      <c r="Y80" s="82"/>
      <c r="Z80" s="82"/>
      <c r="AA80" s="197"/>
      <c r="AB80" s="198"/>
      <c r="AC80" s="82"/>
      <c r="AD80" s="82"/>
      <c r="AE80" s="117">
        <f t="shared" si="5"/>
        <v>0</v>
      </c>
      <c r="AF80" s="146"/>
      <c r="AG80" s="117">
        <f t="shared" si="8"/>
        <v>0</v>
      </c>
      <c r="AH80" s="137"/>
      <c r="AI80" s="120">
        <f t="shared" si="6"/>
        <v>0</v>
      </c>
      <c r="AJ80" s="48"/>
      <c r="AK80" s="52"/>
      <c r="AL80" s="52"/>
      <c r="AM80" s="77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8"/>
      <c r="BO80" s="79"/>
      <c r="BP80" s="78"/>
      <c r="BQ80" s="80"/>
      <c r="BR80" s="81"/>
      <c r="BS80" s="88"/>
      <c r="BT80" s="35"/>
      <c r="BU80" s="35"/>
      <c r="BV80" s="35"/>
      <c r="BW80" s="35"/>
    </row>
    <row r="81" spans="1:75" ht="12.75">
      <c r="A81" s="12" t="s">
        <v>98</v>
      </c>
      <c r="B81" s="31"/>
      <c r="C81" s="82"/>
      <c r="D81" s="82"/>
      <c r="E81" s="82"/>
      <c r="F81" s="89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197"/>
      <c r="AB81" s="198"/>
      <c r="AC81" s="82"/>
      <c r="AD81" s="82"/>
      <c r="AE81" s="117">
        <f t="shared" si="5"/>
        <v>0</v>
      </c>
      <c r="AF81" s="121"/>
      <c r="AG81" s="117">
        <f t="shared" si="8"/>
        <v>0</v>
      </c>
      <c r="AH81" s="137"/>
      <c r="AI81" s="120">
        <f t="shared" si="6"/>
        <v>0</v>
      </c>
      <c r="AJ81" s="48">
        <v>0.368</v>
      </c>
      <c r="AK81" s="52"/>
      <c r="AL81" s="52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8"/>
      <c r="BO81" s="79"/>
      <c r="BP81" s="78"/>
      <c r="BQ81" s="80"/>
      <c r="BR81" s="81"/>
      <c r="BS81" s="88"/>
      <c r="BT81" s="35"/>
      <c r="BU81" s="35"/>
      <c r="BV81" s="35"/>
      <c r="BW81" s="35"/>
    </row>
    <row r="82" spans="1:75" ht="12.75">
      <c r="A82" s="164" t="s">
        <v>11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6"/>
      <c r="AI82" s="24">
        <f>SUM(AI27:AI81)</f>
        <v>1600.00375424</v>
      </c>
      <c r="AJ82" s="61">
        <v>1600</v>
      </c>
      <c r="AK82" s="51"/>
      <c r="AL82" s="51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9"/>
      <c r="BP82" s="53"/>
      <c r="BQ82" s="35"/>
      <c r="BR82" s="62"/>
      <c r="BS82" s="63"/>
      <c r="BT82" s="35"/>
      <c r="BU82" s="35"/>
      <c r="BV82" s="35"/>
      <c r="BW82" s="36"/>
    </row>
    <row r="83" spans="1:75" ht="12.75">
      <c r="A83" s="159" t="s">
        <v>56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1"/>
      <c r="AI83" s="24">
        <v>100</v>
      </c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62"/>
      <c r="BS83" s="58"/>
      <c r="BT83" s="35"/>
      <c r="BU83" s="35"/>
      <c r="BV83" s="35"/>
      <c r="BW83" s="35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I84" s="29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35"/>
      <c r="BR84" s="36"/>
      <c r="BS84" s="35"/>
      <c r="BT84" s="35"/>
      <c r="BU84" s="35"/>
      <c r="BV84" s="35"/>
      <c r="BW84" s="35"/>
    </row>
    <row r="85" spans="1:75" ht="12.75">
      <c r="A85" s="1"/>
      <c r="B85" s="156" t="s">
        <v>81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"/>
      <c r="R85" s="1"/>
      <c r="S85" s="1"/>
      <c r="T85" s="155" t="s">
        <v>109</v>
      </c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"/>
      <c r="AG85" s="1"/>
      <c r="AJ85" s="51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51"/>
      <c r="BA85" s="51"/>
      <c r="BB85" s="51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51"/>
      <c r="BP85" s="51"/>
      <c r="BQ85" s="35"/>
      <c r="BR85" s="35"/>
      <c r="BS85" s="35"/>
      <c r="BT85" s="35"/>
      <c r="BU85" s="35"/>
      <c r="BV85" s="35"/>
      <c r="BW85" s="35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35"/>
      <c r="BR86" s="35"/>
      <c r="BS86" s="35"/>
      <c r="BT86" s="35"/>
      <c r="BU86" s="35"/>
      <c r="BV86" s="35"/>
      <c r="BW86" s="35"/>
    </row>
    <row r="87" spans="1:75" ht="12.75">
      <c r="A87" s="1"/>
      <c r="B87" s="156" t="s">
        <v>103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"/>
      <c r="R87" s="1"/>
      <c r="S87" s="1"/>
      <c r="T87" s="154" t="s">
        <v>111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"/>
      <c r="AG87" s="1"/>
      <c r="AJ87" s="51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51"/>
      <c r="BA87" s="51"/>
      <c r="BB87" s="51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51"/>
      <c r="BP87" s="51"/>
      <c r="BQ87" s="35"/>
      <c r="BR87" s="35"/>
      <c r="BS87" s="35"/>
      <c r="BT87" s="35"/>
      <c r="BU87" s="35"/>
      <c r="BV87" s="35"/>
      <c r="BW87" s="35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35"/>
      <c r="BR88" s="35"/>
      <c r="BS88" s="35"/>
      <c r="BT88" s="35"/>
      <c r="BU88" s="35"/>
      <c r="BV88" s="35"/>
      <c r="BW88" s="35"/>
    </row>
    <row r="89" spans="1:7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BR89" s="35"/>
      <c r="BS89" s="35"/>
    </row>
    <row r="90" spans="1:7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BR90" s="35"/>
      <c r="BS90" s="35"/>
    </row>
    <row r="91" spans="1:7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BR91" s="35"/>
      <c r="BS91" s="35"/>
    </row>
    <row r="92" spans="1:7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BR92" s="35"/>
      <c r="BS92" s="35"/>
    </row>
    <row r="93" spans="1:7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BR93" s="35"/>
      <c r="BS93" s="35"/>
    </row>
    <row r="94" spans="1:7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BR94" s="35"/>
      <c r="BS94" s="35"/>
    </row>
    <row r="95" spans="1:7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BR95" s="35"/>
      <c r="BS95" s="35"/>
    </row>
    <row r="96" spans="1:7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BR96" s="35"/>
      <c r="BS96" s="35"/>
    </row>
    <row r="97" spans="1:7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BR97" s="35"/>
      <c r="BS97" s="35"/>
    </row>
    <row r="98" spans="1:7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BR98" s="35"/>
      <c r="BS98" s="35"/>
    </row>
    <row r="99" spans="1:7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BR99" s="35"/>
      <c r="BS99" s="35"/>
    </row>
    <row r="100" spans="1:3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</sheetData>
  <sheetProtection/>
  <mergeCells count="254">
    <mergeCell ref="A58:F58"/>
    <mergeCell ref="B1:G1"/>
    <mergeCell ref="AK1:AP1"/>
    <mergeCell ref="A2:B2"/>
    <mergeCell ref="AJ2:AK2"/>
    <mergeCell ref="A3:J3"/>
    <mergeCell ref="AJ3:AS3"/>
    <mergeCell ref="A4:G4"/>
    <mergeCell ref="AJ4:AP4"/>
    <mergeCell ref="A5:G5"/>
    <mergeCell ref="M5:AC5"/>
    <mergeCell ref="AJ5:AP5"/>
    <mergeCell ref="AV5:BL5"/>
    <mergeCell ref="A8:C8"/>
    <mergeCell ref="D8:E10"/>
    <mergeCell ref="F8:H10"/>
    <mergeCell ref="I8:J10"/>
    <mergeCell ref="AT8:AU10"/>
    <mergeCell ref="AV8:AW10"/>
    <mergeCell ref="L6:AC6"/>
    <mergeCell ref="AU6:BL6"/>
    <mergeCell ref="K8:L10"/>
    <mergeCell ref="M8:N10"/>
    <mergeCell ref="AJ8:AL8"/>
    <mergeCell ref="AM8:AN10"/>
    <mergeCell ref="BA9:BM9"/>
    <mergeCell ref="BP9:BQ9"/>
    <mergeCell ref="B10:C10"/>
    <mergeCell ref="AK10:AL10"/>
    <mergeCell ref="BA10:BO10"/>
    <mergeCell ref="A9:C9"/>
    <mergeCell ref="R9:AD9"/>
    <mergeCell ref="AG9:AH9"/>
    <mergeCell ref="AJ9:AL9"/>
    <mergeCell ref="AO8:AQ10"/>
    <mergeCell ref="AR8:AS10"/>
    <mergeCell ref="B11:C11"/>
    <mergeCell ref="D11:E11"/>
    <mergeCell ref="F11:H11"/>
    <mergeCell ref="I11:J11"/>
    <mergeCell ref="K11:L11"/>
    <mergeCell ref="M11:N11"/>
    <mergeCell ref="R11:AF11"/>
    <mergeCell ref="AK11:AL11"/>
    <mergeCell ref="AM11:AN11"/>
    <mergeCell ref="AO11:AQ11"/>
    <mergeCell ref="AR11:AS11"/>
    <mergeCell ref="AT11:AU11"/>
    <mergeCell ref="AV11:AW11"/>
    <mergeCell ref="BA11:BO11"/>
    <mergeCell ref="B12:C12"/>
    <mergeCell ref="D12:E12"/>
    <mergeCell ref="F12:H12"/>
    <mergeCell ref="I12:J12"/>
    <mergeCell ref="K12:L12"/>
    <mergeCell ref="M12:N12"/>
    <mergeCell ref="R12:AF12"/>
    <mergeCell ref="AK12:AL12"/>
    <mergeCell ref="AM12:AN12"/>
    <mergeCell ref="AO12:AQ12"/>
    <mergeCell ref="AR12:AS12"/>
    <mergeCell ref="AT12:AU12"/>
    <mergeCell ref="AV12:AW12"/>
    <mergeCell ref="BA12:BO12"/>
    <mergeCell ref="B13:C13"/>
    <mergeCell ref="D13:E13"/>
    <mergeCell ref="F13:H13"/>
    <mergeCell ref="I13:J13"/>
    <mergeCell ref="K13:L13"/>
    <mergeCell ref="M13:N13"/>
    <mergeCell ref="AK13:AL13"/>
    <mergeCell ref="AM13:AN13"/>
    <mergeCell ref="AO13:AQ13"/>
    <mergeCell ref="AR13:AS13"/>
    <mergeCell ref="AT13:AU13"/>
    <mergeCell ref="AV13:AW13"/>
    <mergeCell ref="AT14:AU14"/>
    <mergeCell ref="AV14:AW14"/>
    <mergeCell ref="B14:C14"/>
    <mergeCell ref="D14:E14"/>
    <mergeCell ref="F14:H14"/>
    <mergeCell ref="I14:J14"/>
    <mergeCell ref="K14:L14"/>
    <mergeCell ref="M14:N14"/>
    <mergeCell ref="M15:N15"/>
    <mergeCell ref="AO15:AQ15"/>
    <mergeCell ref="AR15:AS15"/>
    <mergeCell ref="AK14:AL14"/>
    <mergeCell ref="AM14:AN14"/>
    <mergeCell ref="AO14:AQ14"/>
    <mergeCell ref="AR14:AS14"/>
    <mergeCell ref="AT15:AU15"/>
    <mergeCell ref="AV15:AW15"/>
    <mergeCell ref="A17:B17"/>
    <mergeCell ref="D17:AD17"/>
    <mergeCell ref="AE17:AG17"/>
    <mergeCell ref="AJ17:AK17"/>
    <mergeCell ref="AM17:BM17"/>
    <mergeCell ref="F15:H15"/>
    <mergeCell ref="I15:J15"/>
    <mergeCell ref="K15:L15"/>
    <mergeCell ref="BN17:BP17"/>
    <mergeCell ref="BT17:BU17"/>
    <mergeCell ref="BV17:BW17"/>
    <mergeCell ref="A18:A23"/>
    <mergeCell ref="B18:B23"/>
    <mergeCell ref="D18:J18"/>
    <mergeCell ref="K18:O18"/>
    <mergeCell ref="D20:J20"/>
    <mergeCell ref="K20:O20"/>
    <mergeCell ref="D22:J22"/>
    <mergeCell ref="K22:O22"/>
    <mergeCell ref="P22:X22"/>
    <mergeCell ref="Y22:AD22"/>
    <mergeCell ref="AE22:AE23"/>
    <mergeCell ref="AF22:AF23"/>
    <mergeCell ref="AM18:BA18"/>
    <mergeCell ref="BB18:BM18"/>
    <mergeCell ref="D19:J19"/>
    <mergeCell ref="K19:O19"/>
    <mergeCell ref="P19:X19"/>
    <mergeCell ref="Y19:AD19"/>
    <mergeCell ref="P18:X18"/>
    <mergeCell ref="Y18:AD18"/>
    <mergeCell ref="AJ18:AJ23"/>
    <mergeCell ref="AK18:AK23"/>
    <mergeCell ref="AM20:BA20"/>
    <mergeCell ref="BB20:BM20"/>
    <mergeCell ref="D21:J21"/>
    <mergeCell ref="K21:O21"/>
    <mergeCell ref="P21:X21"/>
    <mergeCell ref="Y21:AD21"/>
    <mergeCell ref="AM21:BA21"/>
    <mergeCell ref="BB21:BM21"/>
    <mergeCell ref="P20:X20"/>
    <mergeCell ref="Y20:AD20"/>
    <mergeCell ref="BO22:BO23"/>
    <mergeCell ref="BP22:BP23"/>
    <mergeCell ref="AG22:AG23"/>
    <mergeCell ref="AH22:AH23"/>
    <mergeCell ref="AI22:AI23"/>
    <mergeCell ref="AM22:BA22"/>
    <mergeCell ref="BQ22:BQ23"/>
    <mergeCell ref="BR22:BR23"/>
    <mergeCell ref="D23:J23"/>
    <mergeCell ref="K23:O23"/>
    <mergeCell ref="P23:X23"/>
    <mergeCell ref="Y23:AD23"/>
    <mergeCell ref="AM23:BA23"/>
    <mergeCell ref="BB23:BM23"/>
    <mergeCell ref="BB22:BM22"/>
    <mergeCell ref="BN22:BN23"/>
    <mergeCell ref="D26:E26"/>
    <mergeCell ref="F26:G26"/>
    <mergeCell ref="H26:I26"/>
    <mergeCell ref="L26:M26"/>
    <mergeCell ref="N26:O26"/>
    <mergeCell ref="P26:Q26"/>
    <mergeCell ref="R26:S26"/>
    <mergeCell ref="T26:U26"/>
    <mergeCell ref="AQ26:AR26"/>
    <mergeCell ref="AS26:AT26"/>
    <mergeCell ref="V26:W26"/>
    <mergeCell ref="Y26:Z26"/>
    <mergeCell ref="AA26:AB26"/>
    <mergeCell ref="AC26:AD26"/>
    <mergeCell ref="BH26:BI26"/>
    <mergeCell ref="BJ26:BK26"/>
    <mergeCell ref="S27:T27"/>
    <mergeCell ref="AA34:AB34"/>
    <mergeCell ref="AU26:AV26"/>
    <mergeCell ref="AW26:AX26"/>
    <mergeCell ref="AY26:AZ26"/>
    <mergeCell ref="BE26:BF26"/>
    <mergeCell ref="AM26:AN26"/>
    <mergeCell ref="AO26:AP26"/>
    <mergeCell ref="AA35:AB35"/>
    <mergeCell ref="AA36:AB36"/>
    <mergeCell ref="D38:E38"/>
    <mergeCell ref="G38:H38"/>
    <mergeCell ref="R38:S38"/>
    <mergeCell ref="Y38:Z38"/>
    <mergeCell ref="D35:E35"/>
    <mergeCell ref="AC38:AD38"/>
    <mergeCell ref="AA42:AB42"/>
    <mergeCell ref="A48:B48"/>
    <mergeCell ref="D48:AD48"/>
    <mergeCell ref="AE48:AG48"/>
    <mergeCell ref="AJ48:AK48"/>
    <mergeCell ref="AM48:BM48"/>
    <mergeCell ref="BN48:BP48"/>
    <mergeCell ref="A49:A54"/>
    <mergeCell ref="B49:B54"/>
    <mergeCell ref="D49:J49"/>
    <mergeCell ref="K49:O49"/>
    <mergeCell ref="D51:J51"/>
    <mergeCell ref="K51:O51"/>
    <mergeCell ref="D53:J53"/>
    <mergeCell ref="K53:O53"/>
    <mergeCell ref="AM49:BA49"/>
    <mergeCell ref="BB49:BM49"/>
    <mergeCell ref="D50:J50"/>
    <mergeCell ref="K50:O50"/>
    <mergeCell ref="P50:X50"/>
    <mergeCell ref="Y50:AD50"/>
    <mergeCell ref="P49:X49"/>
    <mergeCell ref="Y49:AD49"/>
    <mergeCell ref="AJ49:AJ54"/>
    <mergeCell ref="AK49:AK54"/>
    <mergeCell ref="AM51:BA51"/>
    <mergeCell ref="BB51:BM51"/>
    <mergeCell ref="D52:J52"/>
    <mergeCell ref="K52:O52"/>
    <mergeCell ref="P52:X52"/>
    <mergeCell ref="Y52:AD52"/>
    <mergeCell ref="AM52:BA52"/>
    <mergeCell ref="BB52:BM52"/>
    <mergeCell ref="P51:X51"/>
    <mergeCell ref="Y51:AD51"/>
    <mergeCell ref="AM53:BA53"/>
    <mergeCell ref="BB53:BM53"/>
    <mergeCell ref="D54:J54"/>
    <mergeCell ref="K54:O54"/>
    <mergeCell ref="P54:X54"/>
    <mergeCell ref="Y54:AD54"/>
    <mergeCell ref="AM54:BA54"/>
    <mergeCell ref="BB54:BM54"/>
    <mergeCell ref="P53:X53"/>
    <mergeCell ref="Y53:AD53"/>
    <mergeCell ref="R60:S60"/>
    <mergeCell ref="T60:U60"/>
    <mergeCell ref="Q61:R61"/>
    <mergeCell ref="E73:F73"/>
    <mergeCell ref="Z73:AA73"/>
    <mergeCell ref="L74:M74"/>
    <mergeCell ref="AK85:AY85"/>
    <mergeCell ref="BC85:BN85"/>
    <mergeCell ref="L76:M76"/>
    <mergeCell ref="AB76:AC76"/>
    <mergeCell ref="L77:M77"/>
    <mergeCell ref="L78:M78"/>
    <mergeCell ref="L79:M79"/>
    <mergeCell ref="K80:L80"/>
    <mergeCell ref="AA80:AB80"/>
    <mergeCell ref="T87:AE87"/>
    <mergeCell ref="B87:P87"/>
    <mergeCell ref="AK87:AY87"/>
    <mergeCell ref="BC87:BN87"/>
    <mergeCell ref="AA81:AB81"/>
    <mergeCell ref="A82:AH82"/>
    <mergeCell ref="A83:AH83"/>
    <mergeCell ref="AJ83:BQ83"/>
    <mergeCell ref="B85:P85"/>
    <mergeCell ref="T85:AE8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2024-04-17T13:40:13Z</cp:lastPrinted>
  <dcterms:created xsi:type="dcterms:W3CDTF">1996-10-08T23:32:33Z</dcterms:created>
  <dcterms:modified xsi:type="dcterms:W3CDTF">2024-04-18T07:14:18Z</dcterms:modified>
  <cp:category/>
  <cp:version/>
  <cp:contentType/>
  <cp:contentStatus/>
</cp:coreProperties>
</file>